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G:\RATES\ARAM\UNSG\Annual\2026\Dave\"/>
    </mc:Choice>
  </mc:AlternateContent>
  <xr:revisionPtr revIDLastSave="0" documentId="13_ncr:1_{5CD8FF61-CBB0-427A-A0A7-CC276B6D9D60}" xr6:coauthVersionLast="47" xr6:coauthVersionMax="47" xr10:uidLastSave="{00000000-0000-0000-0000-000000000000}"/>
  <bookViews>
    <workbookView xWindow="-28920" yWindow="-3765" windowWidth="29040" windowHeight="17520" firstSheet="5" activeTab="5" xr2:uid="{00000000-000D-0000-FFFF-FFFF00000000}"/>
  </bookViews>
  <sheets>
    <sheet name="Amy copy" sheetId="1" state="hidden" r:id="rId1"/>
    <sheet name="805 pivot" sheetId="6" state="hidden" r:id="rId2"/>
    <sheet name="retail rev" sheetId="7" state="hidden" r:id="rId3"/>
    <sheet name="AMA &amp; SFR rev" sheetId="8" state="hidden" r:id="rId4"/>
    <sheet name="PGA Exit Rev" sheetId="9" state="hidden" r:id="rId5"/>
    <sheet name="UNSG PGA1" sheetId="5" r:id="rId6"/>
    <sheet name="Income Statement FERC Pag1" sheetId="2" r:id="rId7"/>
    <sheet name="J836" sheetId="3" r:id="rId8"/>
    <sheet name="A3-01 PGA Retail Revenues" sheetId="4" r:id="rId9"/>
    <sheet name="PGA Exit Rev (2)" sheetId="10" r:id="rId10"/>
    <sheet name="Broker Fees" sheetId="11" r:id="rId11"/>
  </sheets>
  <definedNames>
    <definedName name="_xlnm._FilterDatabase" localSheetId="8" hidden="1">'A3-01 PGA Retail Revenues'!$A$10:$S$567</definedName>
    <definedName name="_xlnm._FilterDatabase" localSheetId="7" hidden="1">'J836'!$A$9:$W$501</definedName>
    <definedName name="_xlnm._FilterDatabase" localSheetId="2" hidden="1">'retail rev'!$A$10:$X$10</definedName>
    <definedName name="IncomeStatementFERCPages114to117Detail_Export1" localSheetId="6">'Income Statement FERC Pag1'!$A$8:$E$166</definedName>
    <definedName name="IncomeStatementFERCPages114to117Detail_Export1_Header" localSheetId="6">'Income Statement FERC Pag1'!$A$1:$E$7</definedName>
    <definedName name="IncomeStatementFERCPages114to117Detail_Export1_Header_CenterLabel1" localSheetId="6">'Income Statement FERC Pag1'!$C$3</definedName>
    <definedName name="IncomeStatementFERCPages114to117Detail_Export1_Header_CenterLabel2" localSheetId="6">'Income Statement FERC Pag1'!$C$4</definedName>
    <definedName name="IncomeStatementFERCPages114to117Detail_Export1_Header_CenterLabel3" localSheetId="6">'Income Statement FERC Pag1'!$C$5</definedName>
    <definedName name="IncomeStatementFERCPages114to117Detail_Export1_Header_CenterLabel4" localSheetId="6">'Income Statement FERC Pag1'!$C$6</definedName>
    <definedName name="IncomeStatementFERCPages114to117Detail_Export1_Header_LeftLabel1" localSheetId="6">'Income Statement FERC Pag1'!$A$3</definedName>
    <definedName name="IncomeStatementFERCPages114to117Detail_Export1_Header_LeftLabel2" localSheetId="6">'Income Statement FERC Pag1'!$A$4</definedName>
    <definedName name="IncomeStatementFERCPages114to117Detail_Export1_Header_LeftLabel3" localSheetId="6">'Income Statement FERC Pag1'!$A$5</definedName>
    <definedName name="IncomeStatementFERCPages114to117Detail_Export1_Header_LeftLabel4" localSheetId="6">'Income Statement FERC Pag1'!$A$6</definedName>
    <definedName name="IncomeStatementFERCPages114to117Detail_Export1_Header_RightLabel1" localSheetId="6">'Income Statement FERC Pag1'!$E$3</definedName>
    <definedName name="IncomeStatementFERCPages114to117Detail_Export1_Header_RightLabel2" localSheetId="6">'Income Statement FERC Pag1'!$E$4</definedName>
    <definedName name="IncomeStatementFERCPages114to117Detail_Export1_Header_RightLabel3" localSheetId="6">'Income Statement FERC Pag1'!$E$5</definedName>
    <definedName name="IncomeStatementFERCPages114to117Detail_Export1_Header_RightLabel4" localSheetId="6">'Income Statement FERC Pag1'!$E$6</definedName>
    <definedName name="IncomeStatementFERCPages114to117Detail_Export1_Header_Title" localSheetId="6">'Income Statement FERC Pag1'!$C$1</definedName>
    <definedName name="IncomeStatementFERCPages114to117Detail_Export1_Main" localSheetId="6">'Income Statement FERC Pag1'!$A$1:$E$166</definedName>
    <definedName name="UNSGPGA_Export1" localSheetId="0">'Amy copy'!$A$7:$B$46</definedName>
    <definedName name="UNSGPGA_Export1" localSheetId="5">'UNSG PGA1'!$A$7:$B$46</definedName>
    <definedName name="UNSGPGA_Export1_Header" localSheetId="0">'Amy copy'!$A$1:$F$6</definedName>
    <definedName name="UNSGPGA_Export1_Header" localSheetId="5">'UNSG PGA1'!$A$1:$F$6</definedName>
    <definedName name="UNSGPGA_Export1_Header_CenterLabel1" localSheetId="0">'Amy copy'!$C$3</definedName>
    <definedName name="UNSGPGA_Export1_Header_CenterLabel1" localSheetId="5">'UNSG PGA1'!$C$3</definedName>
    <definedName name="UNSGPGA_Export1_Header_CenterLabel2" localSheetId="0">'Amy copy'!$C$4</definedName>
    <definedName name="UNSGPGA_Export1_Header_CenterLabel2" localSheetId="5">'UNSG PGA1'!$C$4</definedName>
    <definedName name="UNSGPGA_Export1_Header_CenterLabel3" localSheetId="0">'Amy copy'!$C$5</definedName>
    <definedName name="UNSGPGA_Export1_Header_CenterLabel3" localSheetId="5">'UNSG PGA1'!$C$5</definedName>
    <definedName name="UNSGPGA_Export1_Header_LeftLabel1" localSheetId="0">'Amy copy'!$A$3</definedName>
    <definedName name="UNSGPGA_Export1_Header_LeftLabel1" localSheetId="5">'UNSG PGA1'!$A$3</definedName>
    <definedName name="UNSGPGA_Export1_Header_LeftLabel2" localSheetId="0">'Amy copy'!$A$4</definedName>
    <definedName name="UNSGPGA_Export1_Header_LeftLabel2" localSheetId="5">'UNSG PGA1'!$A$4</definedName>
    <definedName name="UNSGPGA_Export1_Header_LeftLabel3" localSheetId="0">'Amy copy'!$A$5</definedName>
    <definedName name="UNSGPGA_Export1_Header_LeftLabel3" localSheetId="5">'UNSG PGA1'!$A$5</definedName>
    <definedName name="UNSGPGA_Export1_Header_RightLabel1" localSheetId="0">'Amy copy'!$E$3</definedName>
    <definedName name="UNSGPGA_Export1_Header_RightLabel1" localSheetId="5">'UNSG PGA1'!$E$3</definedName>
    <definedName name="UNSGPGA_Export1_Header_RightLabel2" localSheetId="0">'Amy copy'!$E$4</definedName>
    <definedName name="UNSGPGA_Export1_Header_RightLabel2" localSheetId="5">'UNSG PGA1'!$E$4</definedName>
    <definedName name="UNSGPGA_Export1_Header_RightLabel3" localSheetId="0">'Amy copy'!$E$5</definedName>
    <definedName name="UNSGPGA_Export1_Header_RightLabel3" localSheetId="5">'UNSG PGA1'!$E$5</definedName>
    <definedName name="UNSGPGA_Export1_Header_Title" localSheetId="0">'Amy copy'!$A$1</definedName>
    <definedName name="UNSGPGA_Export1_Header_Title" localSheetId="5">'UNSG PGA1'!$A$1</definedName>
    <definedName name="UNSGPGA_Export1_Main" localSheetId="0">'Amy copy'!$A$1:$F$46</definedName>
    <definedName name="UNSGPGA_Export1_Main" localSheetId="5">'UNSG PGA1'!$A$1:$F$46</definedName>
  </definedNames>
  <calcPr calcId="191029"/>
  <pivotCaches>
    <pivotCache cacheId="0" r:id="rId12"/>
    <pivotCache cacheId="1" r:id="rId1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6" i="6" l="1"/>
  <c r="E37" i="6"/>
  <c r="E41" i="6"/>
  <c r="E42" i="6"/>
  <c r="E43" i="6"/>
  <c r="E44" i="6"/>
  <c r="G51" i="5"/>
  <c r="G52" i="5" s="1"/>
  <c r="G58" i="5"/>
  <c r="H58" i="5" s="1"/>
  <c r="E45" i="6" l="1"/>
  <c r="O67" i="1"/>
  <c r="B48" i="1"/>
  <c r="O59" i="1"/>
  <c r="O63" i="1"/>
  <c r="O62" i="1"/>
  <c r="O60" i="1"/>
  <c r="O58" i="1"/>
  <c r="O57" i="1"/>
  <c r="O56" i="1"/>
  <c r="O52" i="1"/>
  <c r="O53" i="1"/>
  <c r="O54" i="1"/>
  <c r="N48" i="1"/>
  <c r="O64" i="1" l="1"/>
  <c r="N10" i="5"/>
  <c r="N11" i="5"/>
  <c r="N12" i="5"/>
  <c r="N13" i="5"/>
  <c r="N19" i="5"/>
  <c r="N20" i="5"/>
  <c r="O23" i="5" s="1"/>
  <c r="N21" i="5"/>
  <c r="N22" i="5"/>
  <c r="N23" i="5"/>
  <c r="N26" i="5"/>
  <c r="N27" i="5"/>
  <c r="N28" i="5"/>
  <c r="N29" i="5"/>
  <c r="G55" i="5" s="1"/>
  <c r="N30" i="5"/>
  <c r="O30" i="5"/>
  <c r="N34" i="5"/>
  <c r="N35" i="5"/>
  <c r="N36" i="5"/>
  <c r="N37" i="5"/>
  <c r="N38" i="5"/>
  <c r="N39" i="5"/>
  <c r="N40" i="5"/>
  <c r="N41" i="5"/>
  <c r="O42" i="5" s="1"/>
  <c r="N42" i="5"/>
  <c r="N44" i="5"/>
  <c r="N46" i="5"/>
  <c r="K73" i="5"/>
  <c r="G56" i="5" l="1"/>
  <c r="N49" i="1"/>
  <c r="B4" i="1"/>
  <c r="C49" i="1"/>
  <c r="D49" i="1"/>
  <c r="E49" i="1"/>
  <c r="F49" i="1"/>
  <c r="G49" i="1"/>
  <c r="H49" i="1"/>
  <c r="I49" i="1"/>
  <c r="J49" i="1"/>
  <c r="K49" i="1"/>
  <c r="L49" i="1"/>
  <c r="M49" i="1"/>
  <c r="C48" i="1"/>
  <c r="D48" i="1"/>
  <c r="E48" i="1"/>
  <c r="F48" i="1"/>
  <c r="G48" i="1"/>
  <c r="H48" i="1"/>
  <c r="I48" i="1"/>
  <c r="J48" i="1"/>
  <c r="K48" i="1"/>
  <c r="L48" i="1"/>
  <c r="M48" i="1"/>
  <c r="O44" i="5" l="1"/>
  <c r="C2" i="1"/>
  <c r="N2" i="1" s="1"/>
  <c r="D2" i="1"/>
  <c r="E2" i="1"/>
  <c r="F2" i="1"/>
  <c r="G2" i="1"/>
  <c r="H2" i="1"/>
  <c r="I2" i="1"/>
  <c r="J2" i="1"/>
  <c r="K2" i="1"/>
  <c r="L2" i="1"/>
  <c r="M2" i="1"/>
  <c r="B2" i="1"/>
  <c r="B49" i="1" s="1"/>
  <c r="C4" i="1"/>
  <c r="D4" i="1"/>
  <c r="E4" i="1"/>
  <c r="F4" i="1"/>
  <c r="G4" i="1"/>
  <c r="H4" i="1"/>
  <c r="I4" i="1"/>
  <c r="J4" i="1"/>
  <c r="K4" i="1"/>
  <c r="L4" i="1"/>
  <c r="M4" i="1"/>
  <c r="N46" i="1" l="1"/>
  <c r="O44" i="1" l="1"/>
  <c r="O42" i="1" l="1"/>
  <c r="O30" i="1"/>
  <c r="O23" i="1"/>
  <c r="N10" i="1"/>
  <c r="N11" i="1"/>
  <c r="N12" i="1"/>
  <c r="N19" i="1"/>
  <c r="N20" i="1"/>
  <c r="N21" i="1"/>
  <c r="N22" i="1"/>
  <c r="N26" i="1"/>
  <c r="N27" i="1"/>
  <c r="N28" i="1"/>
  <c r="N29" i="1"/>
  <c r="N34" i="1"/>
  <c r="N35" i="1"/>
  <c r="N36" i="1"/>
  <c r="N37" i="1"/>
  <c r="N38" i="1"/>
  <c r="N39" i="1"/>
  <c r="N40" i="1"/>
  <c r="N41" i="1"/>
  <c r="N44" i="1"/>
  <c r="N42" i="1"/>
  <c r="N30" i="1"/>
  <c r="N23" i="1"/>
  <c r="N13" i="1"/>
</calcChain>
</file>

<file path=xl/sharedStrings.xml><?xml version="1.0" encoding="utf-8"?>
<sst xmlns="http://schemas.openxmlformats.org/spreadsheetml/2006/main" count="35515" uniqueCount="505">
  <si>
    <t>UNSG PGA</t>
  </si>
  <si>
    <t>UNS Gas Inc.</t>
  </si>
  <si>
    <t>PGA</t>
  </si>
  <si>
    <t>8/11/2026 12:09:37 PM</t>
  </si>
  <si>
    <t/>
  </si>
  <si>
    <t>Periodic</t>
  </si>
  <si>
    <t>July 2025</t>
  </si>
  <si>
    <t xml:space="preserve"> </t>
  </si>
  <si>
    <t>Commodity Purchase FERC 0805 (THERMS)</t>
  </si>
  <si>
    <t>Gas Sales for Resale FERC 0483 (THERMS)</t>
  </si>
  <si>
    <t>Deferred Costs (Core Imbalances) FERC 0805 (THERMS)</t>
  </si>
  <si>
    <t>Total PGA Eligible Commodity THERMS</t>
  </si>
  <si>
    <t>Realized Loss/(Gain) on Gas Swaps FERC 0805 (THERMS)</t>
  </si>
  <si>
    <t>Commodity</t>
  </si>
  <si>
    <t>Commodity Purchase FERC 0805</t>
  </si>
  <si>
    <t>Gas Sales for Resale FERC 0483</t>
  </si>
  <si>
    <t>Deferred Costs (Core Imbalances) FERC 0805</t>
  </si>
  <si>
    <t>Realized Loss/(Gain) on Gas Swaps FERC 0805</t>
  </si>
  <si>
    <t>Total PGA Eligible Commodity Costs</t>
  </si>
  <si>
    <t>Transportation FERC 0805</t>
  </si>
  <si>
    <t>Amado Interconnect</t>
  </si>
  <si>
    <t>Sub Total</t>
  </si>
  <si>
    <t>Asset Management Agreement</t>
  </si>
  <si>
    <t>Total PGA Eligible Transportation Costs</t>
  </si>
  <si>
    <t>Transportation Only Cash - Outs - Positive</t>
  </si>
  <si>
    <t>Transportation Only Cash - Outs - Negative</t>
  </si>
  <si>
    <t>Deferred Costs ((T1) Imbalances) FERC 0805</t>
  </si>
  <si>
    <t>NSP Margin</t>
  </si>
  <si>
    <t>PGA Exit Fees</t>
  </si>
  <si>
    <t>Brokerage Fees</t>
  </si>
  <si>
    <t>CARES Volume Discount</t>
  </si>
  <si>
    <t>CARES Fixed Discount</t>
  </si>
  <si>
    <t>Interest</t>
  </si>
  <si>
    <t>Total PGA Eligible Other Costs</t>
  </si>
  <si>
    <t>Total PGA Eligible Costs</t>
  </si>
  <si>
    <t>Recoveries</t>
  </si>
  <si>
    <t>August 2025</t>
  </si>
  <si>
    <t>September 2025</t>
  </si>
  <si>
    <t>October 2025</t>
  </si>
  <si>
    <t>November 2025</t>
  </si>
  <si>
    <t>December 2025</t>
  </si>
  <si>
    <t>January 2026</t>
  </si>
  <si>
    <t>February 2026</t>
  </si>
  <si>
    <t>March 2026</t>
  </si>
  <si>
    <t>April 2026</t>
  </si>
  <si>
    <t>May 2026</t>
  </si>
  <si>
    <t>June 2026</t>
  </si>
  <si>
    <t>Purchased Gas Costs - Account 805</t>
  </si>
  <si>
    <t>PGA Revenues</t>
  </si>
  <si>
    <t>PGA Credit - AMA Revenues</t>
  </si>
  <si>
    <t>Total PGA Credits</t>
  </si>
  <si>
    <t>Income Statement FERC Pages 114 to 117 Detail</t>
  </si>
  <si>
    <t>Statements of Income - Trailing12MonthTotal</t>
  </si>
  <si>
    <t>8/10/2026 8:59:32 AM</t>
  </si>
  <si>
    <t>June 2025</t>
  </si>
  <si>
    <t>UTILITY OPERATING INCOME</t>
  </si>
  <si>
    <t>FC_480 - Residential Sales</t>
  </si>
  <si>
    <t>ALLSERVICE_PRODUCT</t>
  </si>
  <si>
    <t>ALLSUB_ACCOUNT</t>
  </si>
  <si>
    <t>FC_481 - Commercial and Industrial Sales</t>
  </si>
  <si>
    <t>FC_482 - Other Sales to Public Authorities</t>
  </si>
  <si>
    <t>FC_Sales_Ult_Cons - Total Sales to Ultimate Consumer</t>
  </si>
  <si>
    <t>FC_483 - Sales for Resale</t>
  </si>
  <si>
    <t>FC_451 - Miscellaneous Service Revenues</t>
  </si>
  <si>
    <t>FC_487 - Forfeited Discounts</t>
  </si>
  <si>
    <t>FC_488 - Miscellaneous Service Revenues</t>
  </si>
  <si>
    <t>FC_489 - Revenues from Transportation of Gas of Others</t>
  </si>
  <si>
    <t>FC_495 - Other Gas Revenues</t>
  </si>
  <si>
    <t>FC_Oth_Oper_Rev - Other Operating Revenues</t>
  </si>
  <si>
    <t>FC_Oper_Rev - Operating Revenues (400)</t>
  </si>
  <si>
    <t>OPERATING AND MAINTENANCE EXPENSES</t>
  </si>
  <si>
    <t>FC_805 - Other Gas Purchases</t>
  </si>
  <si>
    <t>FC_807 - Other Purchased Gas Expenses</t>
  </si>
  <si>
    <t>FC_856 - Mains Expenses</t>
  </si>
  <si>
    <t>FC_870 - Operation Supervision and Engineering</t>
  </si>
  <si>
    <t>FC_871 - Distribution Load Dispatching</t>
  </si>
  <si>
    <t>FC_874 - Mains and Services Expenses</t>
  </si>
  <si>
    <t>FC_875 - Measuring and Regulating Station Expenses-General</t>
  </si>
  <si>
    <t>FC_876 - Measuring and Regulating Station Expenses-Industrial</t>
  </si>
  <si>
    <t>FC_877 - Measuring and Regulating Station Expenses-City Gas Check Station</t>
  </si>
  <si>
    <t>FC_878 - Meter and House Regulator Expenses</t>
  </si>
  <si>
    <t>FC_879 - Customer Installations Expenses</t>
  </si>
  <si>
    <t>FC_880 - Other Expenses</t>
  </si>
  <si>
    <t>FC_881 - Rents</t>
  </si>
  <si>
    <t>FC_885 - Maintenance Supervision and Engineering</t>
  </si>
  <si>
    <t>FC_887 - Maintenance of Mains</t>
  </si>
  <si>
    <t>FC_889 - Maintenance of Measuring and Regulating Station Equipment-General</t>
  </si>
  <si>
    <t>FC_892 - Maintenance of Services</t>
  </si>
  <si>
    <t>FC_893 - Maintenance of Meters and House Regulators</t>
  </si>
  <si>
    <t>FC_894 - Maintenance of Other Equipment</t>
  </si>
  <si>
    <t>FC_901 - Supervision</t>
  </si>
  <si>
    <t>FC_902 - Meter Reading Expenses</t>
  </si>
  <si>
    <t>FC_903 - Customer Records and Collection Expenses</t>
  </si>
  <si>
    <t>FC_904 - Uncollectible Accounts</t>
  </si>
  <si>
    <t>FC_908 - Customer Assistance Expenses</t>
  </si>
  <si>
    <t>FC_909 - Informational and Instructional Expenses</t>
  </si>
  <si>
    <t>FC_920 - Administrative and General Salaries</t>
  </si>
  <si>
    <t>FC_921 - Office Supplies and Expenses</t>
  </si>
  <si>
    <t>FC_922 - Administrative Expenses Transferred-Credit</t>
  </si>
  <si>
    <t>FC_923 - Outside Services Employed</t>
  </si>
  <si>
    <t>FC_924 - Property Insurance</t>
  </si>
  <si>
    <t>FC_925 - Injuries and Damages</t>
  </si>
  <si>
    <t>FC_926 - Employee Pensions and Benefits</t>
  </si>
  <si>
    <t>FC_928 - Regulatory Commission Expenses</t>
  </si>
  <si>
    <t>FC_930_1 - General Advertising Expenses</t>
  </si>
  <si>
    <t>FC_930_2 - Miscellaneous General Expenses</t>
  </si>
  <si>
    <t>FC_931 - Rents</t>
  </si>
  <si>
    <t>FC_932 - Maintenance of General Plant</t>
  </si>
  <si>
    <t>FC_Elec_OM_Exp - Total Electric Operation and Maintenance Expense</t>
  </si>
  <si>
    <t>Depreciation and Amortization</t>
  </si>
  <si>
    <t>G365_SP</t>
  </si>
  <si>
    <t>G366_SP</t>
  </si>
  <si>
    <t>G367_SP</t>
  </si>
  <si>
    <t>G369_SP</t>
  </si>
  <si>
    <t>G371_SP</t>
  </si>
  <si>
    <t>G374_SP</t>
  </si>
  <si>
    <t>G375_SP</t>
  </si>
  <si>
    <t>G376_SP</t>
  </si>
  <si>
    <t>G378_SP</t>
  </si>
  <si>
    <t>G379_SP</t>
  </si>
  <si>
    <t>G380_SP</t>
  </si>
  <si>
    <t>G381_SP</t>
  </si>
  <si>
    <t>G382_SP</t>
  </si>
  <si>
    <t>G383_SP</t>
  </si>
  <si>
    <t>G384_SP</t>
  </si>
  <si>
    <t>G385_SP</t>
  </si>
  <si>
    <t>G387_SP</t>
  </si>
  <si>
    <t>G389_SP</t>
  </si>
  <si>
    <t>G390_SP</t>
  </si>
  <si>
    <t>G391_SP</t>
  </si>
  <si>
    <t>G393_SP</t>
  </si>
  <si>
    <t>G394_SP</t>
  </si>
  <si>
    <t>G395_SP</t>
  </si>
  <si>
    <t>G396_SP</t>
  </si>
  <si>
    <t>G397_SP</t>
  </si>
  <si>
    <t>G398_SP</t>
  </si>
  <si>
    <t>0000_SP</t>
  </si>
  <si>
    <t>E303_SP</t>
  </si>
  <si>
    <t>G302_SP</t>
  </si>
  <si>
    <t>G303_SP</t>
  </si>
  <si>
    <t>FC_Oth_Tax - Other Taxes</t>
  </si>
  <si>
    <t>FC_Payr_Tax - Payroll Tax</t>
  </si>
  <si>
    <t>FC_Prop_Tax - Property Tax</t>
  </si>
  <si>
    <t>FC_409_1_F - Income Taxes - Federal (409.1)</t>
  </si>
  <si>
    <t>FC_409_1_O - Income Taxes - Other (409.1)</t>
  </si>
  <si>
    <t>FC_410_1 - Provision for Deferred Income Taxes (410.1)</t>
  </si>
  <si>
    <t>FC_411_1 - (Less) Provision for Deferred Income Taxes-Cr. (411.1)</t>
  </si>
  <si>
    <t>FC_Util_Oper_Exp - Total Utility Operating Expenses</t>
  </si>
  <si>
    <t>FC_Utility_Oper_Inc - Net Utility Operating Income</t>
  </si>
  <si>
    <t>NONUTILITY OPERATING INCOME</t>
  </si>
  <si>
    <t>0417_88030 - Expenses of Nonutility Operations</t>
  </si>
  <si>
    <t>0000_SA</t>
  </si>
  <si>
    <t>0419_80100 - Interest &amp; Dividend Income - Other</t>
  </si>
  <si>
    <t>0421_40290 - Misc Nonoper Inc - Misc Revenues</t>
  </si>
  <si>
    <t>5762_SA</t>
  </si>
  <si>
    <t>0421_40600 - Misc Nooper Inc - NSP Derivative Revenue</t>
  </si>
  <si>
    <t>0421_43000 - Misc Nonoper Inc - Intercompany Sales - NSP</t>
  </si>
  <si>
    <t>5761_SA</t>
  </si>
  <si>
    <t>5768_SA</t>
  </si>
  <si>
    <t>0421_51140 - Misc Nonoper Inc - Unrealized Gains and Losses - Gas Derivatives</t>
  </si>
  <si>
    <t>0421_51230 - Misc Nonoper Inc - Purchased Power</t>
  </si>
  <si>
    <t>0421_51475 - Misc Nonoper Inc - PPFAC Ratemaking Treatment</t>
  </si>
  <si>
    <t>FC_Oth_Income - Other Income</t>
  </si>
  <si>
    <t>OTHER INCOME DEDUCTIONS</t>
  </si>
  <si>
    <t>FC_425 - Miscellaneous Amortization (425)</t>
  </si>
  <si>
    <t>FC_426_1 - Donations (426.1)</t>
  </si>
  <si>
    <t>FC_426_4 - Exp. for Certain Civic Political Activities (426.4)</t>
  </si>
  <si>
    <t>FC_426_5 - Other Deductions (426.5)</t>
  </si>
  <si>
    <t>FC_Oth_Ded - Other Income Deductions</t>
  </si>
  <si>
    <t>TAXES APPL TO OTHER INCOME AND DEDUCTIONS</t>
  </si>
  <si>
    <t>FC_408_2 - Taxes Other Than Income Taxes (408.2)</t>
  </si>
  <si>
    <t>FC_409_2_F - Income Taxes-Federal (409.2)</t>
  </si>
  <si>
    <t>FC_409_2_O - Income Taxes-Other (409.2)</t>
  </si>
  <si>
    <t>FC_410_2 - Provision for Deferred Inc. Taxes (410.2)</t>
  </si>
  <si>
    <t>FC_411_2 - (Less) Provision for Deferred Income Taxes-Cr. (411.2)</t>
  </si>
  <si>
    <t>FC_Tax_Oth_Inc_Ded - Taxes on Other Income and Deductions</t>
  </si>
  <si>
    <t>INTEREST CHARGES</t>
  </si>
  <si>
    <t>FC_427 - Interest on Long-Term Debt (427)</t>
  </si>
  <si>
    <t>FC_428 - Amort. of Debt Disc. and Expense (428)</t>
  </si>
  <si>
    <t>FC_431 - Other Interest Expense (431)</t>
  </si>
  <si>
    <t>FC_432 - (Less) Allowance for Borrowed Funds Used During Construction-Cr. (432)</t>
  </si>
  <si>
    <t>FC_Int_Charges - Interest Charges</t>
  </si>
  <si>
    <t>EXTRAORDINARY ITEMS</t>
  </si>
  <si>
    <t>FC_434 - Extraordinary Income (434)</t>
  </si>
  <si>
    <t>FC_Extra_Items - Extraordinary Items</t>
  </si>
  <si>
    <t>FC_Net_Income - Net Income</t>
  </si>
  <si>
    <t>GL - Transaction Detail-ALL Sources</t>
  </si>
  <si>
    <t>All Segments</t>
  </si>
  <si>
    <t>Time run: 8/11/2026 12:56:06 PM</t>
  </si>
  <si>
    <r>
      <rPr>
        <sz val="8"/>
        <color theme="1"/>
        <rFont val="Calibri"/>
        <family val="2"/>
      </rPr>
      <t xml:space="preserve">GL Period is equal to </t>
    </r>
    <r>
      <rPr>
        <b/>
        <sz val="8"/>
        <color theme="1"/>
        <rFont val="Calibri"/>
        <family val="2"/>
      </rPr>
      <t>JUL-25</t>
    </r>
    <r>
      <rPr>
        <sz val="8"/>
        <color theme="1"/>
        <rFont val="Calibri"/>
        <family val="2"/>
      </rPr>
      <t xml:space="preserve"> , </t>
    </r>
    <r>
      <rPr>
        <b/>
        <sz val="8"/>
        <color theme="1"/>
        <rFont val="Calibri"/>
        <family val="2"/>
      </rPr>
      <t>AUG-25</t>
    </r>
    <r>
      <rPr>
        <sz val="8"/>
        <color theme="1"/>
        <rFont val="Calibri"/>
        <family val="2"/>
      </rPr>
      <t xml:space="preserve"> , </t>
    </r>
    <r>
      <rPr>
        <b/>
        <sz val="8"/>
        <color theme="1"/>
        <rFont val="Calibri"/>
        <family val="2"/>
      </rPr>
      <t>SEP-25</t>
    </r>
    <r>
      <rPr>
        <sz val="8"/>
        <color theme="1"/>
        <rFont val="Calibri"/>
        <family val="2"/>
      </rPr>
      <t xml:space="preserve"> , </t>
    </r>
    <r>
      <rPr>
        <b/>
        <sz val="8"/>
        <color theme="1"/>
        <rFont val="Calibri"/>
        <family val="2"/>
      </rPr>
      <t>OCT-25</t>
    </r>
    <r>
      <rPr>
        <sz val="8"/>
        <color theme="1"/>
        <rFont val="Calibri"/>
        <family val="2"/>
      </rPr>
      <t xml:space="preserve"> , </t>
    </r>
    <r>
      <rPr>
        <b/>
        <sz val="8"/>
        <color theme="1"/>
        <rFont val="Calibri"/>
        <family val="2"/>
      </rPr>
      <t>NOV-25</t>
    </r>
    <r>
      <rPr>
        <sz val="8"/>
        <color theme="1"/>
        <rFont val="Calibri"/>
        <family val="2"/>
      </rPr>
      <t xml:space="preserve"> , </t>
    </r>
    <r>
      <rPr>
        <b/>
        <sz val="8"/>
        <color theme="1"/>
        <rFont val="Calibri"/>
        <family val="2"/>
      </rPr>
      <t>DEC-25</t>
    </r>
    <r>
      <rPr>
        <sz val="8"/>
        <color theme="1"/>
        <rFont val="Calibri"/>
        <family val="2"/>
      </rPr>
      <t xml:space="preserve"> , </t>
    </r>
    <r>
      <rPr>
        <b/>
        <sz val="8"/>
        <color theme="1"/>
        <rFont val="Calibri"/>
        <family val="2"/>
      </rPr>
      <t>JAN-26</t>
    </r>
    <r>
      <rPr>
        <sz val="8"/>
        <color theme="1"/>
        <rFont val="Calibri"/>
        <family val="2"/>
      </rPr>
      <t xml:space="preserve"> , </t>
    </r>
    <r>
      <rPr>
        <b/>
        <sz val="8"/>
        <color theme="1"/>
        <rFont val="Calibri"/>
        <family val="2"/>
      </rPr>
      <t>FEB-26</t>
    </r>
    <r>
      <rPr>
        <sz val="8"/>
        <color theme="1"/>
        <rFont val="Calibri"/>
        <family val="2"/>
      </rPr>
      <t xml:space="preserve"> , </t>
    </r>
    <r>
      <rPr>
        <b/>
        <sz val="8"/>
        <color theme="1"/>
        <rFont val="Calibri"/>
        <family val="2"/>
      </rPr>
      <t>MAR-26</t>
    </r>
    <r>
      <rPr>
        <sz val="8"/>
        <color theme="1"/>
        <rFont val="Calibri"/>
        <family val="2"/>
      </rPr>
      <t xml:space="preserve"> , </t>
    </r>
    <r>
      <rPr>
        <b/>
        <sz val="8"/>
        <color theme="1"/>
        <rFont val="Calibri"/>
        <family val="2"/>
      </rPr>
      <t>APR-26</t>
    </r>
    <r>
      <rPr>
        <sz val="8"/>
        <color theme="1"/>
        <rFont val="Calibri"/>
        <family val="2"/>
      </rPr>
      <t xml:space="preserve"> , </t>
    </r>
    <r>
      <rPr>
        <b/>
        <sz val="8"/>
        <color theme="1"/>
        <rFont val="Calibri"/>
        <family val="2"/>
      </rPr>
      <t>MAY-26</t>
    </r>
    <r>
      <rPr>
        <sz val="8"/>
        <color theme="1"/>
        <rFont val="Calibri"/>
        <family val="2"/>
      </rPr>
      <t xml:space="preserve"> , </t>
    </r>
    <r>
      <rPr>
        <b/>
        <sz val="8"/>
        <color theme="1"/>
        <rFont val="Calibri"/>
        <family val="2"/>
      </rPr>
      <t>JUN-26</t>
    </r>
  </si>
  <si>
    <t>and</t>
  </si>
  <si>
    <r>
      <rPr>
        <sz val="8"/>
        <color theme="1"/>
        <rFont val="Calibri"/>
        <family val="2"/>
      </rPr>
      <t xml:space="preserve">GL Company is equal to / is in </t>
    </r>
    <r>
      <rPr>
        <b/>
        <sz val="8"/>
        <color theme="1"/>
        <rFont val="Calibri"/>
        <family val="2"/>
      </rPr>
      <t>032</t>
    </r>
  </si>
  <si>
    <r>
      <rPr>
        <sz val="8"/>
        <color theme="1"/>
        <rFont val="Calibri"/>
        <family val="2"/>
      </rPr>
      <t xml:space="preserve">GL FERC is equal to / is in </t>
    </r>
    <r>
      <rPr>
        <b/>
        <sz val="8"/>
        <color theme="1"/>
        <rFont val="Calibri"/>
        <family val="2"/>
      </rPr>
      <t>0805</t>
    </r>
  </si>
  <si>
    <t>GL Period</t>
  </si>
  <si>
    <t>Co</t>
  </si>
  <si>
    <t>Acct</t>
  </si>
  <si>
    <t>Sub Acct</t>
  </si>
  <si>
    <t>Bus Ctr</t>
  </si>
  <si>
    <t>Cost Ctr</t>
  </si>
  <si>
    <t>Actvty</t>
  </si>
  <si>
    <t>Exp Type</t>
  </si>
  <si>
    <t>FERC</t>
  </si>
  <si>
    <t>Project</t>
  </si>
  <si>
    <t>Loc</t>
  </si>
  <si>
    <t>Svc Prod</t>
  </si>
  <si>
    <t>Cash Type</t>
  </si>
  <si>
    <t>Query Source</t>
  </si>
  <si>
    <t>GL Je Source</t>
  </si>
  <si>
    <t>GL Je Name</t>
  </si>
  <si>
    <t>PA Transaction Source</t>
  </si>
  <si>
    <t>Task</t>
  </si>
  <si>
    <t>PA Expenditure Comment</t>
  </si>
  <si>
    <t>Debit</t>
  </si>
  <si>
    <t>Credit</t>
  </si>
  <si>
    <t>Amount</t>
  </si>
  <si>
    <t>STAT Amount</t>
  </si>
  <si>
    <t>JUL-25</t>
  </si>
  <si>
    <t>032</t>
  </si>
  <si>
    <t>51145</t>
  </si>
  <si>
    <t>0000</t>
  </si>
  <si>
    <t>000</t>
  </si>
  <si>
    <t>121</t>
  </si>
  <si>
    <t>0805</t>
  </si>
  <si>
    <t>0000000</t>
  </si>
  <si>
    <t>00</t>
  </si>
  <si>
    <t>General Ledger</t>
  </si>
  <si>
    <t>Spreadsheet</t>
  </si>
  <si>
    <t>J836 Purchased Gas Deferral-Actual Adjustment STAT</t>
  </si>
  <si>
    <t>J836 Purchased Gas Deferral-Actual Adjustment USD</t>
  </si>
  <si>
    <t>J836A Purchased Gas Deferral-Estimate Adjustment STAT</t>
  </si>
  <si>
    <t>J836A Purchased Gas Deferral-Estimate Adjustment USD</t>
  </si>
  <si>
    <t>Reverses "J836A Purchased Gas Deferral-Estimate Adjustment STAT" 4637515</t>
  </si>
  <si>
    <t>Reverses "J836A Purchased Gas Deferral-Estimate Adjustment USD" 4637514</t>
  </si>
  <si>
    <t>51230</t>
  </si>
  <si>
    <t>8000</t>
  </si>
  <si>
    <t>8001</t>
  </si>
  <si>
    <t>8003</t>
  </si>
  <si>
    <t>8004</t>
  </si>
  <si>
    <t>51475</t>
  </si>
  <si>
    <t>J813 Gas SFR Revenue USD</t>
  </si>
  <si>
    <t>050</t>
  </si>
  <si>
    <t>J833-UNS Gas Unbilled Rev Revenue USD</t>
  </si>
  <si>
    <t>Reverses "J833-UNS Gas Unbilled Rev Revenue USD" 4637154</t>
  </si>
  <si>
    <t>8009</t>
  </si>
  <si>
    <t>056</t>
  </si>
  <si>
    <t>AUG-25</t>
  </si>
  <si>
    <t>Reverses "J836A Purchased Gas Deferral-Estimate Adjustment STAT" 4802272</t>
  </si>
  <si>
    <t>Reverses "J836A Purchased Gas Deferral-Estimate Adjustment USD" 4802271</t>
  </si>
  <si>
    <t>J837 Non-recurring gas costs Adjustment USD</t>
  </si>
  <si>
    <t>0013</t>
  </si>
  <si>
    <t>Reverses "J833-UNS Gas Unbilled Rev Revenue USD" 4802152</t>
  </si>
  <si>
    <t>SEP-25</t>
  </si>
  <si>
    <t>Reverses "J836A Purchased Gas Deferral-Estimate Adjustment STAT" 4930498</t>
  </si>
  <si>
    <t>Reverses "J836A Purchased Gas Deferral-Estimate Adjustment USD" 4930497</t>
  </si>
  <si>
    <t>Reverses "J833-UNS Gas Unbilled Rev Revenue USD" 4930270</t>
  </si>
  <si>
    <t>OCT-25</t>
  </si>
  <si>
    <t>Reverses "J836A Purchased Gas Deferral-Estimate Adjustment STAT" 5071198</t>
  </si>
  <si>
    <t>Reverses "J836A Purchased Gas Deferral-Estimate Adjustment USD" 5071197</t>
  </si>
  <si>
    <t>J837A Non-recurring gas costs adjustment Adjustment USD</t>
  </si>
  <si>
    <t>0205</t>
  </si>
  <si>
    <t>8005</t>
  </si>
  <si>
    <t>Reverses "J833-UNS Gas Unbilled Rev Revenue USD" 5071152</t>
  </si>
  <si>
    <t>NOV-25</t>
  </si>
  <si>
    <t>Reverses "J836A Purchased Gas Deferral-Estimate Adjustment STAT" 5220429</t>
  </si>
  <si>
    <t>Reverses "J836A Purchased Gas Deferral-Estimate Adjustment USD" 5220428</t>
  </si>
  <si>
    <t>J837B Non-recurring gas costs adjustment Adjustment USD</t>
  </si>
  <si>
    <t>Reverses "J833-UNS Gas Unbilled Rev Revenue USD" 5220159</t>
  </si>
  <si>
    <t>DEC-25</t>
  </si>
  <si>
    <t>Reverses "J836A Purchased Gas Deferral-Estimate Adjustment STAT" 5327499</t>
  </si>
  <si>
    <t>Reverses "J836A Purchased Gas Deferral-Estimate Adjustment USD" 5327498</t>
  </si>
  <si>
    <t>8006</t>
  </si>
  <si>
    <t>Reverses "J833-UNS Gas Unbilled Rev Revenue USD" 5327309</t>
  </si>
  <si>
    <t>JAN-26</t>
  </si>
  <si>
    <t>Reverses "J836A Purchased Gas Deferral-Estimate Adjustment STAT" 5409521</t>
  </si>
  <si>
    <t>Reverses "J836A Purchased Gas Deferral-Estimate Adjustment USD" 5409520</t>
  </si>
  <si>
    <t>0002</t>
  </si>
  <si>
    <t>Reverses "J833-UNS Gas Unbilled Rev Revenue USD" 5409230</t>
  </si>
  <si>
    <t>FEB-26</t>
  </si>
  <si>
    <t>Reverses "J836A Purchased Gas Deferral-Estimate Adjustment STAT" 5507516</t>
  </si>
  <si>
    <t>Reverses "J836A Purchased Gas Deferral-Estimate Adjustment USD" 5507515</t>
  </si>
  <si>
    <t>Reverses "J833-UNS Gas Unbilled Rev Revenue USD" 5507262</t>
  </si>
  <si>
    <t>MAR-26</t>
  </si>
  <si>
    <t>Reverses "J836A Purchased Gas Deferral-Estimate Adjustment STAT" 5632490</t>
  </si>
  <si>
    <t>Reverses "J836A Purchased Gas Deferral-Estimate Adjustment USD" 5632489</t>
  </si>
  <si>
    <t>Reverses "J833-UNS Gas Unbilled Rev Revenue USD" 5632433</t>
  </si>
  <si>
    <t>156</t>
  </si>
  <si>
    <t>APR-26</t>
  </si>
  <si>
    <t>Reverses "J836A Purchased Gas Deferral-Estimate Adjustment STAT" 5759571</t>
  </si>
  <si>
    <t>Reverses "J836A Purchased Gas Deferral-Estimate Adjustment USD" 5759570</t>
  </si>
  <si>
    <t>Reverses "J833-UNS Gas Unbilled Rev Revenue USD" 5759293</t>
  </si>
  <si>
    <t>MAY-26</t>
  </si>
  <si>
    <t>Reverses "J836A Purchased Gas Deferral-Estimate Adjustment STAT" 5890513</t>
  </si>
  <si>
    <t>Reverses "J836A Purchased Gas Deferral-Estimate Adjustment USD" 5890512</t>
  </si>
  <si>
    <t>Reverses "J833-UNS Gas Unbilled Rev Revenue USD" 5890318</t>
  </si>
  <si>
    <t>0206</t>
  </si>
  <si>
    <t>0207</t>
  </si>
  <si>
    <t>JUN-26</t>
  </si>
  <si>
    <t>Reverses "J836A Purchased Gas Deferral-Estimate Adjustment STAT" 6016469</t>
  </si>
  <si>
    <t>Reverses "J836A Purchased Gas Deferral-Estimate Adjustment USD" 6016468</t>
  </si>
  <si>
    <t>Reverses "J833-UNS Gas Unbilled Rev Revenue USD" 6016275</t>
  </si>
  <si>
    <t>Grand Total</t>
  </si>
  <si>
    <t>This report contains data that may not be released outside the corporation unless specifically authorized by the appropriate data conservator(s).</t>
  </si>
  <si>
    <t>Page 1</t>
  </si>
  <si>
    <t>In Query Sheet 1</t>
  </si>
  <si>
    <t>J833 - Unbilled</t>
  </si>
  <si>
    <t>J813 Gas SFR</t>
  </si>
  <si>
    <t>J836 Pruchased Gas Deferral-Acutal</t>
  </si>
  <si>
    <t>J836A Pruchased Gas Deferral-Estimate</t>
  </si>
  <si>
    <t>J837 Non-recurring gas costs adj</t>
  </si>
  <si>
    <t>J837B Non-recurring gas costs adj</t>
  </si>
  <si>
    <t>A3-01 PGA Retail Revenues</t>
  </si>
  <si>
    <t>UNSG Rate Case Queries - Test</t>
  </si>
  <si>
    <t>Row Labels</t>
  </si>
  <si>
    <t>GL Service/Product Description</t>
  </si>
  <si>
    <t>Sum of Amount</t>
  </si>
  <si>
    <t>Time run: 7/7/2026 10:21:55 AM</t>
  </si>
  <si>
    <t>0200</t>
  </si>
  <si>
    <t>Cost of Natural Gas Charge (PGA)</t>
  </si>
  <si>
    <t>0201</t>
  </si>
  <si>
    <t>PGA Sur-Charge</t>
  </si>
  <si>
    <r>
      <rPr>
        <sz val="8"/>
        <color theme="1"/>
        <rFont val="Calibri"/>
        <family val="2"/>
      </rPr>
      <t xml:space="preserve">GL Account is equal to </t>
    </r>
    <r>
      <rPr>
        <b/>
        <sz val="8"/>
        <color theme="1"/>
        <rFont val="Calibri"/>
        <family val="2"/>
      </rPr>
      <t>40000</t>
    </r>
    <r>
      <rPr>
        <sz val="8"/>
        <color theme="1"/>
        <rFont val="Calibri"/>
        <family val="2"/>
      </rPr>
      <t xml:space="preserve"> , </t>
    </r>
    <r>
      <rPr>
        <b/>
        <sz val="8"/>
        <color theme="1"/>
        <rFont val="Calibri"/>
        <family val="2"/>
      </rPr>
      <t>40010</t>
    </r>
    <r>
      <rPr>
        <sz val="8"/>
        <color theme="1"/>
        <rFont val="Calibri"/>
        <family val="2"/>
      </rPr>
      <t xml:space="preserve"> , </t>
    </r>
    <r>
      <rPr>
        <b/>
        <sz val="8"/>
        <color theme="1"/>
        <rFont val="Calibri"/>
        <family val="2"/>
      </rPr>
      <t>40020</t>
    </r>
    <r>
      <rPr>
        <sz val="8"/>
        <color theme="1"/>
        <rFont val="Calibri"/>
        <family val="2"/>
      </rPr>
      <t xml:space="preserve"> , </t>
    </r>
    <r>
      <rPr>
        <b/>
        <sz val="8"/>
        <color theme="1"/>
        <rFont val="Calibri"/>
        <family val="2"/>
      </rPr>
      <t>40030</t>
    </r>
    <r>
      <rPr>
        <sz val="8"/>
        <color theme="1"/>
        <rFont val="Calibri"/>
        <family val="2"/>
      </rPr>
      <t xml:space="preserve"> , </t>
    </r>
    <r>
      <rPr>
        <b/>
        <sz val="8"/>
        <color theme="1"/>
        <rFont val="Calibri"/>
        <family val="2"/>
      </rPr>
      <t>40040</t>
    </r>
    <r>
      <rPr>
        <sz val="8"/>
        <color theme="1"/>
        <rFont val="Calibri"/>
        <family val="2"/>
      </rPr>
      <t xml:space="preserve"> , </t>
    </r>
    <r>
      <rPr>
        <b/>
        <sz val="8"/>
        <color theme="1"/>
        <rFont val="Calibri"/>
        <family val="2"/>
      </rPr>
      <t>40050</t>
    </r>
  </si>
  <si>
    <r>
      <rPr>
        <sz val="8"/>
        <color theme="1"/>
        <rFont val="Calibri"/>
        <family val="2"/>
      </rPr>
      <t xml:space="preserve">GL Account is not equal to / is not in </t>
    </r>
    <r>
      <rPr>
        <b/>
        <sz val="8"/>
        <color theme="1"/>
        <rFont val="Calibri"/>
        <family val="2"/>
      </rPr>
      <t>0</t>
    </r>
  </si>
  <si>
    <t>PGAR</t>
  </si>
  <si>
    <t>GL Account</t>
  </si>
  <si>
    <t>GL Account Description</t>
  </si>
  <si>
    <t>GL Sub Account</t>
  </si>
  <si>
    <t>GL Sub Account Description</t>
  </si>
  <si>
    <t>GL Service/Product</t>
  </si>
  <si>
    <t>GL FERC</t>
  </si>
  <si>
    <t>GL Ferc Description</t>
  </si>
  <si>
    <t>GL Project</t>
  </si>
  <si>
    <t>GL Project Description</t>
  </si>
  <si>
    <t>Task Name</t>
  </si>
  <si>
    <t>PA Expenditure Type</t>
  </si>
  <si>
    <t>40000</t>
  </si>
  <si>
    <t>Residential Revenue</t>
  </si>
  <si>
    <t>5098</t>
  </si>
  <si>
    <t>Res Unbilled Revenue</t>
  </si>
  <si>
    <t>Unspecified</t>
  </si>
  <si>
    <t>0480</t>
  </si>
  <si>
    <t>Residential Sales</t>
  </si>
  <si>
    <t>5751</t>
  </si>
  <si>
    <t>Res RtR10</t>
  </si>
  <si>
    <t>Customer Information</t>
  </si>
  <si>
    <t>Revenue USD</t>
  </si>
  <si>
    <t>5752</t>
  </si>
  <si>
    <t>Res CARES RtR12</t>
  </si>
  <si>
    <t>5763</t>
  </si>
  <si>
    <t>Comprsd Nat Gas RtCNG1</t>
  </si>
  <si>
    <t>5780</t>
  </si>
  <si>
    <t>Provision for Rate Refund</t>
  </si>
  <si>
    <t>J366 Tax Reform Revenue Refund_TEAM Adjustor Regulatory USD</t>
  </si>
  <si>
    <t>40010</t>
  </si>
  <si>
    <t>Commercial Revenue</t>
  </si>
  <si>
    <t>5298</t>
  </si>
  <si>
    <t>Com Unbilled Revenue</t>
  </si>
  <si>
    <t>0481</t>
  </si>
  <si>
    <t>Com, Ind, Mining Sales</t>
  </si>
  <si>
    <t>5753</t>
  </si>
  <si>
    <t>Sm Vol Com Svc RtC20</t>
  </si>
  <si>
    <t>5754</t>
  </si>
  <si>
    <t>Lrg Vol Com Svc RtC22</t>
  </si>
  <si>
    <t>5755</t>
  </si>
  <si>
    <t>Irrigation Svc RtIR60</t>
  </si>
  <si>
    <t>40020</t>
  </si>
  <si>
    <t>Industrial Revenue</t>
  </si>
  <si>
    <t>5348</t>
  </si>
  <si>
    <t>Ind Unbilled Revenue</t>
  </si>
  <si>
    <t>5758</t>
  </si>
  <si>
    <t>Sm Vol Ind Svc RtI30</t>
  </si>
  <si>
    <t>5759</t>
  </si>
  <si>
    <t>Lrg Vol Ind Svc RtI32</t>
  </si>
  <si>
    <t>40050</t>
  </si>
  <si>
    <t>Sales to Public Authorities Revenue</t>
  </si>
  <si>
    <t>5548</t>
  </si>
  <si>
    <t>Othr Sls Pub Auth-Unbilled</t>
  </si>
  <si>
    <t>0482</t>
  </si>
  <si>
    <t>Other Sales to Public Authorities</t>
  </si>
  <si>
    <t>5765</t>
  </si>
  <si>
    <t>Sm Vol Pub Auth Svc RtPA40</t>
  </si>
  <si>
    <t>5766</t>
  </si>
  <si>
    <t>Lrg Vol Pub Auth Svc RtPA42</t>
  </si>
  <si>
    <t>J355A-Correct CC&amp;B Revenue/STAT Revenue USD</t>
  </si>
  <si>
    <t>PGA Exit Fee Interest</t>
  </si>
  <si>
    <t>PGA - Exit Fees</t>
  </si>
  <si>
    <t>J366A Tax Reform Refund_TEAM Adj Reg Deferral Bal Rcls Regulatory USD</t>
  </si>
  <si>
    <t>J355-Correct CC&amp;B Revenue/STAT Revenue USD</t>
  </si>
  <si>
    <t>Company Use</t>
  </si>
  <si>
    <t>Company Use via CCB (CR PGA Bank, DR O&amp;M)</t>
  </si>
  <si>
    <t>GL PGA Bank Change</t>
  </si>
  <si>
    <t>Total Purchases</t>
  </si>
  <si>
    <t>PGA Exit Fee Recoveries (credit to customer)</t>
  </si>
  <si>
    <t>AMA Recoveries</t>
  </si>
  <si>
    <t>SFR Recoveries</t>
  </si>
  <si>
    <t>PGA Interest (FERC 431 or 419)</t>
  </si>
  <si>
    <t>Company Use (O&amp;M utility)</t>
  </si>
  <si>
    <t>NSP Margin Sharing Recoveries</t>
  </si>
  <si>
    <t>Purchased Gas Costs - Account 807 (broker fees with SPC 8010)</t>
  </si>
  <si>
    <t>Total Expense FERC 805 + FERC 807-SPC 8010</t>
  </si>
  <si>
    <t>SPC PGAR,PGAS,0200,0201,0202,0206,0207</t>
  </si>
  <si>
    <t>PGA Credit - SFR Revenues</t>
  </si>
  <si>
    <t>Core Recoveries-Billed</t>
  </si>
  <si>
    <t>Core Recoveries-Unbilled</t>
  </si>
  <si>
    <t>FERC 805 purchases</t>
  </si>
  <si>
    <t>FERC 807 purchases</t>
  </si>
  <si>
    <t>Change in PGA Bank</t>
  </si>
  <si>
    <t>Change in PGA Bank-with unbilled</t>
  </si>
  <si>
    <t>PFA Exit Fees-Retail Rev Accts with SPC 0205, 8005</t>
  </si>
  <si>
    <t>SFR Revenue 40283 FERC 483</t>
  </si>
  <si>
    <t>AMA Revenue 43000-FERC 495</t>
  </si>
  <si>
    <t>Retail Rev Accts with SPC PGAR/PGAS/0200/0201/0202/0206/0207</t>
  </si>
  <si>
    <t>Revenues:</t>
  </si>
  <si>
    <t>FERC 805/807 Expense</t>
  </si>
  <si>
    <t>UNSG PM true-up</t>
  </si>
  <si>
    <t>UNSG CM estimate</t>
  </si>
  <si>
    <t>Transportation</t>
  </si>
  <si>
    <t>T1 Imbalances</t>
  </si>
  <si>
    <t>T1 Cashouts</t>
  </si>
  <si>
    <t>Reverse Nov-25 J837A</t>
  </si>
  <si>
    <t>Recoveries - CARES Volume</t>
  </si>
  <si>
    <t>Recoveries - CARES Fixed</t>
  </si>
  <si>
    <t>Purchases</t>
  </si>
  <si>
    <t>Pipeline Imbalance Therms</t>
  </si>
  <si>
    <t>Physical Gas Therms - Intercompany</t>
  </si>
  <si>
    <t>Physical Gas Therms</t>
  </si>
  <si>
    <t>PGA Recovery-PGA Exit Fee Interest</t>
  </si>
  <si>
    <t>PGA Recovery-PGA Exit Fee</t>
  </si>
  <si>
    <t>PGA Exit Fee</t>
  </si>
  <si>
    <t>PGA Brokerage Fees to PGA Bank</t>
  </si>
  <si>
    <t>Oct-25 PGA Recovery-PGA Exit Fee Interest</t>
  </si>
  <si>
    <t>Oct-25 PGA Recovery-PGA Exit Fee</t>
  </si>
  <si>
    <t>J833-UNS Gas Unbilled Rev Recoveries</t>
  </si>
  <si>
    <t>Intercompany Purchases</t>
  </si>
  <si>
    <t>Gas Odorant Cylinder Refund</t>
  </si>
  <si>
    <t>Gas Odorant Cylinder Purchase</t>
  </si>
  <si>
    <t>Gas Odorant</t>
  </si>
  <si>
    <t>Financial Swaps</t>
  </si>
  <si>
    <t>Financial Gas Therms</t>
  </si>
  <si>
    <t>Core Imbalances</t>
  </si>
  <si>
    <t>AMA</t>
  </si>
  <si>
    <t>Column Labels</t>
  </si>
  <si>
    <t>Rows 1 - 1085 (All Rows)</t>
  </si>
  <si>
    <t>Y26M06 Total</t>
  </si>
  <si>
    <t>053</t>
  </si>
  <si>
    <t>057</t>
  </si>
  <si>
    <t>055</t>
  </si>
  <si>
    <t>052</t>
  </si>
  <si>
    <t>051</t>
  </si>
  <si>
    <t>Y26M06</t>
  </si>
  <si>
    <t>Y26M05 Total</t>
  </si>
  <si>
    <t>Y26M05</t>
  </si>
  <si>
    <t>Y26M04 Total</t>
  </si>
  <si>
    <t>Y26M04</t>
  </si>
  <si>
    <t>Y26M03 Total</t>
  </si>
  <si>
    <t>Y26M03</t>
  </si>
  <si>
    <t>Y26M02 Total</t>
  </si>
  <si>
    <t>Y26M02</t>
  </si>
  <si>
    <t>Y26M01 Total</t>
  </si>
  <si>
    <t>Y26M01</t>
  </si>
  <si>
    <t>Y25M12 Total</t>
  </si>
  <si>
    <t>Y25M12</t>
  </si>
  <si>
    <t>Y25M11 Total</t>
  </si>
  <si>
    <t>Y25M11</t>
  </si>
  <si>
    <t>Y25M10 Total</t>
  </si>
  <si>
    <t>Y25M10</t>
  </si>
  <si>
    <t>Y25M09 Total</t>
  </si>
  <si>
    <t>Y25M09</t>
  </si>
  <si>
    <t>Y25M08 Total</t>
  </si>
  <si>
    <t>Y25M08</t>
  </si>
  <si>
    <t>Y25M07 Total</t>
  </si>
  <si>
    <t>Y25M07</t>
  </si>
  <si>
    <t>GL Period Name Sort</t>
  </si>
  <si>
    <r>
      <rPr>
        <sz val="8"/>
        <color theme="1"/>
        <rFont val="Calibri"/>
        <family val="2"/>
      </rPr>
      <t xml:space="preserve">GL Service/Product is equal to </t>
    </r>
    <r>
      <rPr>
        <b/>
        <sz val="8"/>
        <color theme="1"/>
        <rFont val="Calibri"/>
        <family val="2"/>
      </rPr>
      <t>PGAR</t>
    </r>
    <r>
      <rPr>
        <sz val="8"/>
        <color theme="1"/>
        <rFont val="Calibri"/>
        <family val="2"/>
      </rPr>
      <t xml:space="preserve"> , </t>
    </r>
    <r>
      <rPr>
        <b/>
        <sz val="8"/>
        <color theme="1"/>
        <rFont val="Calibri"/>
        <family val="2"/>
      </rPr>
      <t>PGAS</t>
    </r>
    <r>
      <rPr>
        <sz val="8"/>
        <color theme="1"/>
        <rFont val="Calibri"/>
        <family val="2"/>
      </rPr>
      <t xml:space="preserve"> , </t>
    </r>
    <r>
      <rPr>
        <b/>
        <sz val="8"/>
        <color theme="1"/>
        <rFont val="Calibri"/>
        <family val="2"/>
      </rPr>
      <t>0200</t>
    </r>
    <r>
      <rPr>
        <sz val="8"/>
        <color theme="1"/>
        <rFont val="Calibri"/>
        <family val="2"/>
      </rPr>
      <t xml:space="preserve"> , </t>
    </r>
    <r>
      <rPr>
        <b/>
        <sz val="8"/>
        <color theme="1"/>
        <rFont val="Calibri"/>
        <family val="2"/>
      </rPr>
      <t>0201</t>
    </r>
    <r>
      <rPr>
        <sz val="8"/>
        <color theme="1"/>
        <rFont val="Calibri"/>
        <family val="2"/>
      </rPr>
      <t xml:space="preserve"> , </t>
    </r>
    <r>
      <rPr>
        <b/>
        <sz val="8"/>
        <color theme="1"/>
        <rFont val="Calibri"/>
        <family val="2"/>
      </rPr>
      <t>0202</t>
    </r>
    <r>
      <rPr>
        <sz val="8"/>
        <color theme="1"/>
        <rFont val="Calibri"/>
        <family val="2"/>
      </rPr>
      <t xml:space="preserve"> , </t>
    </r>
    <r>
      <rPr>
        <b/>
        <sz val="8"/>
        <color theme="1"/>
        <rFont val="Calibri"/>
        <family val="2"/>
      </rPr>
      <t>0206</t>
    </r>
    <r>
      <rPr>
        <sz val="8"/>
        <color theme="1"/>
        <rFont val="Calibri"/>
        <family val="2"/>
      </rPr>
      <t xml:space="preserve"> , </t>
    </r>
    <r>
      <rPr>
        <b/>
        <sz val="8"/>
        <color theme="1"/>
        <rFont val="Calibri"/>
        <family val="2"/>
      </rPr>
      <t>0207</t>
    </r>
  </si>
  <si>
    <r>
      <rPr>
        <sz val="8"/>
        <color theme="1"/>
        <rFont val="Calibri"/>
        <family val="2"/>
      </rPr>
      <t xml:space="preserve">GL Account begins with </t>
    </r>
    <r>
      <rPr>
        <b/>
        <sz val="8"/>
        <color theme="1"/>
        <rFont val="Calibri"/>
        <family val="2"/>
      </rPr>
      <t>4</t>
    </r>
  </si>
  <si>
    <r>
      <rPr>
        <sz val="8"/>
        <color theme="1"/>
        <rFont val="Calibri"/>
        <family val="2"/>
      </rPr>
      <t xml:space="preserve">GL Company is equal to / is in </t>
    </r>
    <r>
      <rPr>
        <b/>
        <sz val="8"/>
        <color theme="1"/>
        <rFont val="Calibri"/>
        <family val="2"/>
      </rPr>
      <t>032</t>
    </r>
  </si>
  <si>
    <r>
      <rPr>
        <sz val="8"/>
        <color theme="1"/>
        <rFont val="Calibri"/>
        <family val="2"/>
      </rPr>
      <t xml:space="preserve">GL Period is equal to </t>
    </r>
    <r>
      <rPr>
        <b/>
        <sz val="8"/>
        <color theme="1"/>
        <rFont val="Calibri"/>
        <family val="2"/>
      </rPr>
      <t>AUG-25</t>
    </r>
    <r>
      <rPr>
        <sz val="8"/>
        <color theme="1"/>
        <rFont val="Calibri"/>
        <family val="2"/>
      </rPr>
      <t xml:space="preserve"> , </t>
    </r>
    <r>
      <rPr>
        <b/>
        <sz val="8"/>
        <color theme="1"/>
        <rFont val="Calibri"/>
        <family val="2"/>
      </rPr>
      <t>DEC-25</t>
    </r>
    <r>
      <rPr>
        <sz val="8"/>
        <color theme="1"/>
        <rFont val="Calibri"/>
        <family val="2"/>
      </rPr>
      <t xml:space="preserve"> , </t>
    </r>
    <r>
      <rPr>
        <b/>
        <sz val="8"/>
        <color theme="1"/>
        <rFont val="Calibri"/>
        <family val="2"/>
      </rPr>
      <t>JUL-25</t>
    </r>
    <r>
      <rPr>
        <sz val="8"/>
        <color theme="1"/>
        <rFont val="Calibri"/>
        <family val="2"/>
      </rPr>
      <t xml:space="preserve"> , </t>
    </r>
    <r>
      <rPr>
        <b/>
        <sz val="8"/>
        <color theme="1"/>
        <rFont val="Calibri"/>
        <family val="2"/>
      </rPr>
      <t>NOV-25</t>
    </r>
    <r>
      <rPr>
        <sz val="8"/>
        <color theme="1"/>
        <rFont val="Calibri"/>
        <family val="2"/>
      </rPr>
      <t xml:space="preserve"> , </t>
    </r>
    <r>
      <rPr>
        <b/>
        <sz val="8"/>
        <color theme="1"/>
        <rFont val="Calibri"/>
        <family val="2"/>
      </rPr>
      <t>OCT-25</t>
    </r>
    <r>
      <rPr>
        <sz val="8"/>
        <color theme="1"/>
        <rFont val="Calibri"/>
        <family val="2"/>
      </rPr>
      <t xml:space="preserve"> , </t>
    </r>
    <r>
      <rPr>
        <b/>
        <sz val="8"/>
        <color theme="1"/>
        <rFont val="Calibri"/>
        <family val="2"/>
      </rPr>
      <t>SEP-25</t>
    </r>
    <r>
      <rPr>
        <sz val="8"/>
        <color theme="1"/>
        <rFont val="Calibri"/>
        <family val="2"/>
      </rPr>
      <t xml:space="preserve"> , </t>
    </r>
    <r>
      <rPr>
        <b/>
        <sz val="8"/>
        <color theme="1"/>
        <rFont val="Calibri"/>
        <family val="2"/>
      </rPr>
      <t>APR-26</t>
    </r>
    <r>
      <rPr>
        <sz val="8"/>
        <color theme="1"/>
        <rFont val="Calibri"/>
        <family val="2"/>
      </rPr>
      <t xml:space="preserve"> , </t>
    </r>
    <r>
      <rPr>
        <b/>
        <sz val="8"/>
        <color theme="1"/>
        <rFont val="Calibri"/>
        <family val="2"/>
      </rPr>
      <t>FEB-26</t>
    </r>
    <r>
      <rPr>
        <sz val="8"/>
        <color theme="1"/>
        <rFont val="Calibri"/>
        <family val="2"/>
      </rPr>
      <t xml:space="preserve"> , </t>
    </r>
    <r>
      <rPr>
        <b/>
        <sz val="8"/>
        <color theme="1"/>
        <rFont val="Calibri"/>
        <family val="2"/>
      </rPr>
      <t>JAN-26</t>
    </r>
    <r>
      <rPr>
        <sz val="8"/>
        <color theme="1"/>
        <rFont val="Calibri"/>
        <family val="2"/>
      </rPr>
      <t xml:space="preserve"> , </t>
    </r>
    <r>
      <rPr>
        <b/>
        <sz val="8"/>
        <color theme="1"/>
        <rFont val="Calibri"/>
        <family val="2"/>
      </rPr>
      <t>JUN-26</t>
    </r>
    <r>
      <rPr>
        <sz val="8"/>
        <color theme="1"/>
        <rFont val="Calibri"/>
        <family val="2"/>
      </rPr>
      <t xml:space="preserve"> , </t>
    </r>
    <r>
      <rPr>
        <b/>
        <sz val="8"/>
        <color theme="1"/>
        <rFont val="Calibri"/>
        <family val="2"/>
      </rPr>
      <t>MAR-26</t>
    </r>
    <r>
      <rPr>
        <sz val="8"/>
        <color theme="1"/>
        <rFont val="Calibri"/>
        <family val="2"/>
      </rPr>
      <t xml:space="preserve"> , </t>
    </r>
    <r>
      <rPr>
        <b/>
        <sz val="8"/>
        <color theme="1"/>
        <rFont val="Calibri"/>
        <family val="2"/>
      </rPr>
      <t>MAY-26</t>
    </r>
  </si>
  <si>
    <t>Time run: 8/12/2026 12:00:03 PM</t>
  </si>
  <si>
    <t>43000 Total</t>
  </si>
  <si>
    <t>0495</t>
  </si>
  <si>
    <t>6000</t>
  </si>
  <si>
    <t>43000</t>
  </si>
  <si>
    <t>40285 Total</t>
  </si>
  <si>
    <t>0483</t>
  </si>
  <si>
    <t>0327</t>
  </si>
  <si>
    <t>40285</t>
  </si>
  <si>
    <t>J813 Gas SFR Revenue STAT</t>
  </si>
  <si>
    <r>
      <rPr>
        <sz val="8"/>
        <color theme="1"/>
        <rFont val="Calibri"/>
        <family val="2"/>
      </rPr>
      <t xml:space="preserve">GL FERC is equal to </t>
    </r>
    <r>
      <rPr>
        <b/>
        <sz val="8"/>
        <color theme="1"/>
        <rFont val="Calibri"/>
        <family val="2"/>
      </rPr>
      <t>0495</t>
    </r>
    <r>
      <rPr>
        <sz val="8"/>
        <color theme="1"/>
        <rFont val="Calibri"/>
        <family val="2"/>
      </rPr>
      <t xml:space="preserve"> , </t>
    </r>
    <r>
      <rPr>
        <b/>
        <sz val="8"/>
        <color theme="1"/>
        <rFont val="Calibri"/>
        <family val="2"/>
      </rPr>
      <t>0483</t>
    </r>
  </si>
  <si>
    <r>
      <rPr>
        <sz val="8"/>
        <color theme="1"/>
        <rFont val="Calibri"/>
        <family val="2"/>
      </rPr>
      <t xml:space="preserve">GL Account is equal to </t>
    </r>
    <r>
      <rPr>
        <b/>
        <sz val="8"/>
        <color theme="1"/>
        <rFont val="Calibri"/>
        <family val="2"/>
      </rPr>
      <t>43000</t>
    </r>
    <r>
      <rPr>
        <sz val="8"/>
        <color theme="1"/>
        <rFont val="Calibri"/>
        <family val="2"/>
      </rPr>
      <t xml:space="preserve"> , </t>
    </r>
    <r>
      <rPr>
        <b/>
        <sz val="8"/>
        <color theme="1"/>
        <rFont val="Calibri"/>
        <family val="2"/>
      </rPr>
      <t>40285</t>
    </r>
  </si>
  <si>
    <t>Time run: 8/12/2026 12:21:07 PM</t>
  </si>
  <si>
    <t>40020 Total</t>
  </si>
  <si>
    <r>
      <rPr>
        <sz val="8"/>
        <color theme="1"/>
        <rFont val="Calibri"/>
        <family val="2"/>
      </rPr>
      <t xml:space="preserve">GL Service/Product is equal to </t>
    </r>
    <r>
      <rPr>
        <b/>
        <sz val="8"/>
        <color theme="1"/>
        <rFont val="Calibri"/>
        <family val="2"/>
      </rPr>
      <t>0205</t>
    </r>
    <r>
      <rPr>
        <sz val="8"/>
        <color theme="1"/>
        <rFont val="Calibri"/>
        <family val="2"/>
      </rPr>
      <t xml:space="preserve"> , </t>
    </r>
    <r>
      <rPr>
        <b/>
        <sz val="8"/>
        <color theme="1"/>
        <rFont val="Calibri"/>
        <family val="2"/>
      </rPr>
      <t>8005</t>
    </r>
  </si>
  <si>
    <t>Time run: 8/12/2026 12:24:04 PM</t>
  </si>
  <si>
    <t>Plus FERC 807 Broker Fees</t>
  </si>
  <si>
    <t>PGA Exit Fee Revenues - credit to customer (ServProd 0205,8005)</t>
  </si>
  <si>
    <t>Time run: 8/12/2026 2:05:59 PM</t>
  </si>
  <si>
    <r>
      <rPr>
        <sz val="8"/>
        <color theme="1"/>
        <rFont val="Calibri"/>
        <family val="2"/>
      </rPr>
      <t xml:space="preserve">GL Service/Product is equal to / is in </t>
    </r>
    <r>
      <rPr>
        <b/>
        <sz val="8"/>
        <color theme="1"/>
        <rFont val="Calibri"/>
        <family val="2"/>
      </rPr>
      <t>8010</t>
    </r>
  </si>
  <si>
    <r>
      <rPr>
        <sz val="8"/>
        <color theme="1"/>
        <rFont val="Calibri"/>
        <family val="2"/>
      </rPr>
      <t xml:space="preserve">GL FERC is equal to / is in </t>
    </r>
    <r>
      <rPr>
        <b/>
        <sz val="8"/>
        <color theme="1"/>
        <rFont val="Calibri"/>
        <family val="2"/>
      </rPr>
      <t>0807</t>
    </r>
  </si>
  <si>
    <t>52020</t>
  </si>
  <si>
    <t>400</t>
  </si>
  <si>
    <t>0807</t>
  </si>
  <si>
    <t>UNSG200</t>
  </si>
  <si>
    <t>8010</t>
  </si>
  <si>
    <t>11</t>
  </si>
  <si>
    <t>941</t>
  </si>
  <si>
    <t>Note:The interest doesn’t go through FERC 805…it just gets added to PGA balance for future recovery…and when we collect it in rates it flows through the Recovery numbers.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</si>
</sst>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#,##0\ ;\(#,##0\)"/>
    <numFmt numFmtId="165" formatCode="_(* #,##0_);_(* \(#,##0\);_(* &quot;-&quot;??_);_(@_)"/>
  </numFmts>
  <fonts count="22" x14ac:knownFonts="1"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FFFF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  <font>
      <b/>
      <sz val="10"/>
      <color theme="1"/>
      <name val="Calibri"/>
      <family val="2"/>
    </font>
    <font>
      <sz val="8"/>
      <color rgb="FF333399"/>
      <name val="Calibri"/>
      <family val="2"/>
    </font>
    <font>
      <sz val="8"/>
      <color theme="1"/>
      <name val="Calibri"/>
      <family val="2"/>
    </font>
    <font>
      <b/>
      <sz val="8"/>
      <color theme="1"/>
      <name val="Calibri"/>
      <family val="2"/>
    </font>
    <font>
      <b/>
      <sz val="9"/>
      <color theme="1"/>
      <name val="Helvetica"/>
    </font>
    <font>
      <b/>
      <sz val="10"/>
      <color theme="1"/>
      <name val="Calibri"/>
      <family val="2"/>
    </font>
    <font>
      <sz val="8"/>
      <color rgb="FF333399"/>
      <name val="Calibri"/>
      <family val="2"/>
    </font>
    <font>
      <b/>
      <sz val="8"/>
      <color theme="1"/>
      <name val="Calibri"/>
      <family val="2"/>
    </font>
    <font>
      <sz val="8"/>
      <color theme="1"/>
      <name val="Calibri"/>
      <family val="2"/>
    </font>
    <font>
      <sz val="9"/>
      <color theme="1"/>
      <name val="Calibri"/>
      <family val="2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</font>
    <font>
      <b/>
      <sz val="11"/>
      <name val="Calibri"/>
      <family val="2"/>
      <scheme val="minor"/>
    </font>
    <font>
      <sz val="11"/>
      <color rgb="FFFFFFFF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6"/>
      <color theme="1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0F4FA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000000"/>
      </top>
      <bottom style="double">
        <color rgb="FF000000"/>
      </bottom>
      <diagonal/>
    </border>
    <border>
      <left style="thin">
        <color rgb="FFD0D7E5"/>
      </left>
      <right style="thin">
        <color rgb="FFD0D7E5"/>
      </right>
      <top style="thin">
        <color rgb="FF000000"/>
      </top>
      <bottom style="thin">
        <color rgb="FF000000"/>
      </bottom>
      <diagonal/>
    </border>
    <border>
      <left style="thin">
        <color rgb="FFD0D7E5"/>
      </left>
      <right style="thin">
        <color rgb="FFD0D7E5"/>
      </right>
      <top style="thin">
        <color rgb="FF000000"/>
      </top>
      <bottom style="thin">
        <color rgb="FFD0D7E5"/>
      </bottom>
      <diagonal/>
    </border>
    <border>
      <left/>
      <right/>
      <top/>
      <bottom style="thick">
        <color rgb="FFB0C4DE"/>
      </bottom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rgb="FF979991"/>
      </left>
      <right/>
      <top/>
      <bottom style="thin">
        <color rgb="FF979991"/>
      </bottom>
      <diagonal/>
    </border>
    <border>
      <left style="thin">
        <color rgb="FF979991"/>
      </left>
      <right/>
      <top/>
      <bottom/>
      <diagonal/>
    </border>
  </borders>
  <cellStyleXfs count="5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17" fillId="0" borderId="0"/>
    <xf numFmtId="43" fontId="17" fillId="0" borderId="0" applyFont="0" applyFill="0" applyBorder="0" applyAlignment="0" applyProtection="0"/>
  </cellStyleXfs>
  <cellXfs count="17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quotePrefix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1" fillId="2" borderId="1" xfId="0" quotePrefix="1" applyFont="1" applyFill="1" applyBorder="1" applyAlignment="1">
      <alignment horizontal="center" wrapText="1"/>
    </xf>
    <xf numFmtId="0" fontId="0" fillId="2" borderId="1" xfId="0" applyFill="1" applyBorder="1"/>
    <xf numFmtId="164" fontId="0" fillId="0" borderId="1" xfId="0" applyNumberFormat="1" applyBorder="1"/>
    <xf numFmtId="0" fontId="2" fillId="2" borderId="1" xfId="0" applyFont="1" applyFill="1" applyBorder="1"/>
    <xf numFmtId="164" fontId="2" fillId="0" borderId="2" xfId="0" applyNumberFormat="1" applyFont="1" applyBorder="1"/>
    <xf numFmtId="164" fontId="3" fillId="2" borderId="1" xfId="0" applyNumberFormat="1" applyFont="1" applyFill="1" applyBorder="1"/>
    <xf numFmtId="39" fontId="0" fillId="0" borderId="1" xfId="0" applyNumberFormat="1" applyBorder="1"/>
    <xf numFmtId="39" fontId="2" fillId="0" borderId="3" xfId="0" applyNumberFormat="1" applyFont="1" applyBorder="1"/>
    <xf numFmtId="39" fontId="0" fillId="0" borderId="4" xfId="0" applyNumberFormat="1" applyBorder="1"/>
    <xf numFmtId="39" fontId="2" fillId="0" borderId="2" xfId="0" applyNumberFormat="1" applyFont="1" applyBorder="1"/>
    <xf numFmtId="39" fontId="2" fillId="0" borderId="1" xfId="0" applyNumberFormat="1" applyFont="1" applyBorder="1"/>
    <xf numFmtId="164" fontId="0" fillId="0" borderId="0" xfId="0" applyNumberFormat="1"/>
    <xf numFmtId="39" fontId="0" fillId="0" borderId="0" xfId="0" applyNumberFormat="1"/>
    <xf numFmtId="4" fontId="0" fillId="0" borderId="0" xfId="0" applyNumberFormat="1"/>
    <xf numFmtId="165" fontId="0" fillId="0" borderId="0" xfId="1" applyNumberFormat="1" applyFont="1"/>
    <xf numFmtId="165" fontId="0" fillId="0" borderId="0" xfId="0" applyNumberFormat="1"/>
    <xf numFmtId="0" fontId="0" fillId="0" borderId="0" xfId="0" applyAlignment="1">
      <alignment vertical="top"/>
    </xf>
    <xf numFmtId="165" fontId="0" fillId="0" borderId="0" xfId="1" applyNumberFormat="1" applyFont="1" applyAlignment="1">
      <alignment vertical="top"/>
    </xf>
    <xf numFmtId="37" fontId="0" fillId="0" borderId="0" xfId="0" applyNumberFormat="1"/>
    <xf numFmtId="0" fontId="0" fillId="0" borderId="5" xfId="0" applyBorder="1" applyAlignment="1">
      <alignment horizontal="left"/>
    </xf>
    <xf numFmtId="0" fontId="0" fillId="0" borderId="5" xfId="0" applyBorder="1"/>
    <xf numFmtId="164" fontId="2" fillId="0" borderId="1" xfId="0" applyNumberFormat="1" applyFont="1" applyBorder="1"/>
    <xf numFmtId="0" fontId="6" fillId="0" borderId="0" xfId="2" applyFont="1" applyAlignment="1">
      <alignment horizontal="left" vertical="top" wrapText="1"/>
    </xf>
    <xf numFmtId="0" fontId="5" fillId="0" borderId="0" xfId="2"/>
    <xf numFmtId="0" fontId="7" fillId="0" borderId="0" xfId="2" applyFont="1" applyAlignment="1">
      <alignment horizontal="left" vertical="top" wrapText="1"/>
    </xf>
    <xf numFmtId="0" fontId="5" fillId="0" borderId="0" xfId="2" applyAlignment="1">
      <alignment horizontal="center" vertical="top" wrapText="1"/>
    </xf>
    <xf numFmtId="0" fontId="5" fillId="0" borderId="0" xfId="2" applyAlignment="1">
      <alignment horizontal="left" vertical="top" wrapText="1"/>
    </xf>
    <xf numFmtId="0" fontId="9" fillId="0" borderId="0" xfId="2" applyFont="1" applyAlignment="1">
      <alignment horizontal="center" vertical="top" wrapText="1"/>
    </xf>
    <xf numFmtId="0" fontId="8" fillId="4" borderId="6" xfId="2" applyFont="1" applyFill="1" applyBorder="1" applyAlignment="1">
      <alignment horizontal="left" vertical="top" wrapText="1"/>
    </xf>
    <xf numFmtId="0" fontId="8" fillId="4" borderId="6" xfId="2" applyFont="1" applyFill="1" applyBorder="1" applyAlignment="1">
      <alignment horizontal="center" vertical="top" wrapText="1"/>
    </xf>
    <xf numFmtId="0" fontId="8" fillId="4" borderId="7" xfId="2" applyFont="1" applyFill="1" applyBorder="1" applyAlignment="1">
      <alignment horizontal="center" vertical="top" wrapText="1"/>
    </xf>
    <xf numFmtId="0" fontId="8" fillId="2" borderId="8" xfId="2" applyFont="1" applyFill="1" applyBorder="1" applyAlignment="1">
      <alignment horizontal="left" vertical="top" wrapText="1"/>
    </xf>
    <xf numFmtId="0" fontId="8" fillId="2" borderId="8" xfId="2" applyFont="1" applyFill="1" applyBorder="1" applyAlignment="1">
      <alignment horizontal="center" vertical="top" wrapText="1"/>
    </xf>
    <xf numFmtId="0" fontId="5" fillId="2" borderId="8" xfId="2" applyFill="1" applyBorder="1" applyAlignment="1">
      <alignment horizontal="left" vertical="top" wrapText="1"/>
    </xf>
    <xf numFmtId="0" fontId="5" fillId="2" borderId="8" xfId="2" applyFill="1" applyBorder="1" applyAlignment="1">
      <alignment horizontal="center" vertical="top" wrapText="1"/>
    </xf>
    <xf numFmtId="0" fontId="5" fillId="2" borderId="8" xfId="2" applyFill="1" applyBorder="1" applyAlignment="1">
      <alignment horizontal="right" vertical="top" wrapText="1"/>
    </xf>
    <xf numFmtId="40" fontId="8" fillId="2" borderId="9" xfId="2" applyNumberFormat="1" applyFont="1" applyFill="1" applyBorder="1" applyAlignment="1">
      <alignment horizontal="right" vertical="top" wrapText="1"/>
    </xf>
    <xf numFmtId="40" fontId="8" fillId="2" borderId="8" xfId="2" applyNumberFormat="1" applyFont="1" applyFill="1" applyBorder="1" applyAlignment="1">
      <alignment horizontal="right" vertical="top" wrapText="1"/>
    </xf>
    <xf numFmtId="0" fontId="5" fillId="2" borderId="9" xfId="2" applyFill="1" applyBorder="1" applyAlignment="1">
      <alignment horizontal="right" vertical="top" wrapText="1"/>
    </xf>
    <xf numFmtId="0" fontId="9" fillId="4" borderId="8" xfId="2" applyFont="1" applyFill="1" applyBorder="1" applyAlignment="1">
      <alignment horizontal="left" vertical="top" wrapText="1"/>
    </xf>
    <xf numFmtId="0" fontId="5" fillId="4" borderId="8" xfId="2" applyFill="1" applyBorder="1" applyAlignment="1">
      <alignment horizontal="left" vertical="top" wrapText="1"/>
    </xf>
    <xf numFmtId="40" fontId="9" fillId="4" borderId="8" xfId="2" applyNumberFormat="1" applyFont="1" applyFill="1" applyBorder="1" applyAlignment="1">
      <alignment horizontal="right" vertical="top" wrapText="1"/>
    </xf>
    <xf numFmtId="40" fontId="9" fillId="4" borderId="9" xfId="2" applyNumberFormat="1" applyFont="1" applyFill="1" applyBorder="1" applyAlignment="1">
      <alignment horizontal="right" vertical="top" wrapText="1"/>
    </xf>
    <xf numFmtId="0" fontId="5" fillId="0" borderId="0" xfId="2" applyAlignment="1">
      <alignment horizontal="center" vertical="top" wrapText="1" indent="1"/>
    </xf>
    <xf numFmtId="0" fontId="5" fillId="0" borderId="0" xfId="2" applyAlignment="1">
      <alignment horizontal="left" vertical="top" wrapText="1" indent="1"/>
    </xf>
    <xf numFmtId="0" fontId="8" fillId="0" borderId="0" xfId="2" applyFont="1" applyAlignment="1">
      <alignment horizontal="right" vertical="top" wrapText="1" indent="1"/>
    </xf>
    <xf numFmtId="0" fontId="0" fillId="0" borderId="0" xfId="0" applyAlignment="1">
      <alignment horizontal="right"/>
    </xf>
    <xf numFmtId="43" fontId="0" fillId="0" borderId="0" xfId="0" applyNumberFormat="1"/>
    <xf numFmtId="40" fontId="8" fillId="0" borderId="8" xfId="2" applyNumberFormat="1" applyFont="1" applyBorder="1" applyAlignment="1">
      <alignment horizontal="right" vertical="top" wrapText="1"/>
    </xf>
    <xf numFmtId="0" fontId="11" fillId="0" borderId="0" xfId="2" applyFont="1" applyAlignment="1">
      <alignment horizontal="left" vertical="top"/>
    </xf>
    <xf numFmtId="0" fontId="12" fillId="0" borderId="0" xfId="2" applyFont="1" applyAlignment="1">
      <alignment horizontal="left" vertical="top"/>
    </xf>
    <xf numFmtId="40" fontId="5" fillId="0" borderId="0" xfId="2" applyNumberFormat="1"/>
    <xf numFmtId="0" fontId="5" fillId="0" borderId="0" xfId="2" applyAlignment="1">
      <alignment horizontal="center" vertical="top"/>
    </xf>
    <xf numFmtId="0" fontId="13" fillId="0" borderId="0" xfId="2" applyFont="1" applyAlignment="1">
      <alignment horizontal="left" vertical="top"/>
    </xf>
    <xf numFmtId="0" fontId="13" fillId="0" borderId="0" xfId="2" applyFont="1" applyAlignment="1">
      <alignment horizontal="center" vertical="top"/>
    </xf>
    <xf numFmtId="0" fontId="5" fillId="0" borderId="0" xfId="2" applyAlignment="1">
      <alignment horizontal="left" vertical="top"/>
    </xf>
    <xf numFmtId="0" fontId="13" fillId="0" borderId="0" xfId="2" applyFont="1" applyAlignment="1">
      <alignment horizontal="center" vertical="top" wrapText="1"/>
    </xf>
    <xf numFmtId="0" fontId="15" fillId="0" borderId="0" xfId="2" applyFont="1" applyAlignment="1">
      <alignment horizontal="left" vertical="top"/>
    </xf>
    <xf numFmtId="0" fontId="14" fillId="4" borderId="6" xfId="2" applyFont="1" applyFill="1" applyBorder="1" applyAlignment="1">
      <alignment horizontal="left" vertical="top"/>
    </xf>
    <xf numFmtId="0" fontId="14" fillId="4" borderId="7" xfId="2" applyFont="1" applyFill="1" applyBorder="1" applyAlignment="1">
      <alignment horizontal="left" vertical="top"/>
    </xf>
    <xf numFmtId="0" fontId="14" fillId="2" borderId="8" xfId="2" applyFont="1" applyFill="1" applyBorder="1" applyAlignment="1">
      <alignment horizontal="left" vertical="top"/>
    </xf>
    <xf numFmtId="0" fontId="5" fillId="2" borderId="8" xfId="2" applyFill="1" applyBorder="1" applyAlignment="1">
      <alignment horizontal="left" vertical="top"/>
    </xf>
    <xf numFmtId="40" fontId="14" fillId="2" borderId="9" xfId="2" applyNumberFormat="1" applyFont="1" applyFill="1" applyBorder="1" applyAlignment="1">
      <alignment horizontal="right" vertical="top"/>
    </xf>
    <xf numFmtId="40" fontId="13" fillId="4" borderId="9" xfId="2" applyNumberFormat="1" applyFont="1" applyFill="1" applyBorder="1" applyAlignment="1">
      <alignment horizontal="right" vertical="top" wrapText="1"/>
    </xf>
    <xf numFmtId="0" fontId="0" fillId="3" borderId="1" xfId="0" applyFill="1" applyBorder="1"/>
    <xf numFmtId="43" fontId="0" fillId="0" borderId="0" xfId="1" applyFont="1"/>
    <xf numFmtId="0" fontId="16" fillId="0" borderId="0" xfId="0" applyFont="1"/>
    <xf numFmtId="43" fontId="16" fillId="0" borderId="0" xfId="0" applyNumberFormat="1" applyFont="1"/>
    <xf numFmtId="43" fontId="16" fillId="0" borderId="0" xfId="1" applyFont="1"/>
    <xf numFmtId="39" fontId="16" fillId="0" borderId="0" xfId="0" applyNumberFormat="1" applyFont="1"/>
    <xf numFmtId="39" fontId="16" fillId="0" borderId="10" xfId="0" applyNumberFormat="1" applyFont="1" applyBorder="1"/>
    <xf numFmtId="39" fontId="18" fillId="0" borderId="1" xfId="0" applyNumberFormat="1" applyFont="1" applyBorder="1"/>
    <xf numFmtId="0" fontId="18" fillId="2" borderId="1" xfId="0" applyFont="1" applyFill="1" applyBorder="1"/>
    <xf numFmtId="39" fontId="18" fillId="0" borderId="2" xfId="0" applyNumberFormat="1" applyFont="1" applyBorder="1"/>
    <xf numFmtId="39" fontId="18" fillId="0" borderId="3" xfId="0" applyNumberFormat="1" applyFont="1" applyBorder="1"/>
    <xf numFmtId="164" fontId="19" fillId="2" borderId="1" xfId="0" applyNumberFormat="1" applyFont="1" applyFill="1" applyBorder="1"/>
    <xf numFmtId="164" fontId="18" fillId="0" borderId="2" xfId="0" applyNumberFormat="1" applyFont="1" applyBorder="1"/>
    <xf numFmtId="0" fontId="20" fillId="2" borderId="1" xfId="0" quotePrefix="1" applyFont="1" applyFill="1" applyBorder="1" applyAlignment="1">
      <alignment horizontal="center" wrapText="1"/>
    </xf>
    <xf numFmtId="0" fontId="20" fillId="2" borderId="1" xfId="0" applyFont="1" applyFill="1" applyBorder="1" applyAlignment="1">
      <alignment horizontal="center" wrapText="1"/>
    </xf>
    <xf numFmtId="43" fontId="16" fillId="0" borderId="0" xfId="1" applyFont="1" applyFill="1"/>
    <xf numFmtId="0" fontId="0" fillId="0" borderId="0" xfId="0" applyAlignment="1">
      <alignment vertical="top" wrapText="1"/>
    </xf>
    <xf numFmtId="165" fontId="0" fillId="0" borderId="0" xfId="1" applyNumberFormat="1" applyFont="1" applyFill="1"/>
    <xf numFmtId="165" fontId="0" fillId="0" borderId="0" xfId="1" applyNumberFormat="1" applyFont="1" applyFill="1" applyAlignment="1">
      <alignment vertical="top"/>
    </xf>
    <xf numFmtId="0" fontId="17" fillId="0" borderId="0" xfId="0" applyFont="1"/>
    <xf numFmtId="43" fontId="0" fillId="0" borderId="11" xfId="1" applyFont="1" applyBorder="1"/>
    <xf numFmtId="43" fontId="0" fillId="0" borderId="10" xfId="0" applyNumberFormat="1" applyBorder="1"/>
    <xf numFmtId="43" fontId="0" fillId="0" borderId="0" xfId="1" applyFont="1" applyAlignment="1">
      <alignment horizontal="right"/>
    </xf>
    <xf numFmtId="39" fontId="16" fillId="0" borderId="12" xfId="0" applyNumberFormat="1" applyFont="1" applyBorder="1"/>
    <xf numFmtId="0" fontId="0" fillId="0" borderId="0" xfId="0" quotePrefix="1"/>
    <xf numFmtId="0" fontId="16" fillId="0" borderId="0" xfId="0" applyFont="1" applyAlignment="1">
      <alignment vertical="top"/>
    </xf>
    <xf numFmtId="43" fontId="0" fillId="0" borderId="10" xfId="1" applyFont="1" applyBorder="1"/>
    <xf numFmtId="165" fontId="0" fillId="0" borderId="0" xfId="1" applyNumberFormat="1" applyFont="1" applyFill="1" applyBorder="1" applyAlignment="1">
      <alignment vertical="top"/>
    </xf>
    <xf numFmtId="43" fontId="0" fillId="0" borderId="0" xfId="1" applyFont="1" applyFill="1" applyBorder="1"/>
    <xf numFmtId="39" fontId="0" fillId="6" borderId="0" xfId="0" applyNumberFormat="1" applyFill="1"/>
    <xf numFmtId="0" fontId="17" fillId="0" borderId="0" xfId="3"/>
    <xf numFmtId="43" fontId="17" fillId="0" borderId="10" xfId="3" applyNumberFormat="1" applyBorder="1"/>
    <xf numFmtId="43" fontId="0" fillId="7" borderId="0" xfId="4" applyFont="1" applyFill="1"/>
    <xf numFmtId="43" fontId="17" fillId="8" borderId="0" xfId="3" applyNumberFormat="1" applyFill="1"/>
    <xf numFmtId="43" fontId="0" fillId="5" borderId="0" xfId="4" applyFont="1" applyFill="1"/>
    <xf numFmtId="43" fontId="0" fillId="9" borderId="0" xfId="4" applyFont="1" applyFill="1"/>
    <xf numFmtId="43" fontId="17" fillId="0" borderId="0" xfId="3" applyNumberFormat="1"/>
    <xf numFmtId="0" fontId="17" fillId="0" borderId="0" xfId="3" applyAlignment="1">
      <alignment horizontal="left"/>
    </xf>
    <xf numFmtId="43" fontId="17" fillId="10" borderId="0" xfId="3" applyNumberFormat="1" applyFill="1"/>
    <xf numFmtId="43" fontId="17" fillId="11" borderId="0" xfId="3" applyNumberFormat="1" applyFill="1"/>
    <xf numFmtId="43" fontId="17" fillId="9" borderId="0" xfId="3" applyNumberFormat="1" applyFill="1"/>
    <xf numFmtId="43" fontId="17" fillId="7" borderId="0" xfId="3" applyNumberFormat="1" applyFill="1"/>
    <xf numFmtId="43" fontId="17" fillId="3" borderId="0" xfId="3" applyNumberFormat="1" applyFill="1"/>
    <xf numFmtId="43" fontId="17" fillId="5" borderId="0" xfId="3" applyNumberFormat="1" applyFill="1"/>
    <xf numFmtId="0" fontId="17" fillId="0" borderId="0" xfId="3" pivotButton="1"/>
    <xf numFmtId="0" fontId="17" fillId="0" borderId="0" xfId="3" applyAlignment="1">
      <alignment horizontal="center" vertical="top"/>
    </xf>
    <xf numFmtId="0" fontId="14" fillId="0" borderId="0" xfId="3" applyFont="1" applyAlignment="1">
      <alignment horizontal="right" vertical="top"/>
    </xf>
    <xf numFmtId="0" fontId="17" fillId="0" borderId="0" xfId="3" applyAlignment="1">
      <alignment horizontal="left" vertical="top"/>
    </xf>
    <xf numFmtId="0" fontId="17" fillId="4" borderId="9" xfId="3" applyFill="1" applyBorder="1" applyAlignment="1">
      <alignment horizontal="right" vertical="top"/>
    </xf>
    <xf numFmtId="40" fontId="13" fillId="9" borderId="8" xfId="3" applyNumberFormat="1" applyFont="1" applyFill="1" applyBorder="1" applyAlignment="1">
      <alignment horizontal="right" vertical="top"/>
    </xf>
    <xf numFmtId="40" fontId="13" fillId="4" borderId="8" xfId="3" applyNumberFormat="1" applyFont="1" applyFill="1" applyBorder="1" applyAlignment="1">
      <alignment horizontal="right" vertical="top"/>
    </xf>
    <xf numFmtId="0" fontId="17" fillId="4" borderId="8" xfId="3" applyFill="1" applyBorder="1" applyAlignment="1">
      <alignment horizontal="left" vertical="top"/>
    </xf>
    <xf numFmtId="0" fontId="13" fillId="4" borderId="8" xfId="3" applyFont="1" applyFill="1" applyBorder="1" applyAlignment="1">
      <alignment horizontal="left" vertical="top"/>
    </xf>
    <xf numFmtId="0" fontId="17" fillId="4" borderId="8" xfId="3" applyFill="1" applyBorder="1" applyAlignment="1">
      <alignment horizontal="center" vertical="top"/>
    </xf>
    <xf numFmtId="0" fontId="17" fillId="2" borderId="9" xfId="3" applyFill="1" applyBorder="1" applyAlignment="1">
      <alignment horizontal="right" vertical="top"/>
    </xf>
    <xf numFmtId="40" fontId="14" fillId="2" borderId="8" xfId="3" applyNumberFormat="1" applyFont="1" applyFill="1" applyBorder="1" applyAlignment="1">
      <alignment horizontal="right" vertical="top"/>
    </xf>
    <xf numFmtId="0" fontId="17" fillId="2" borderId="8" xfId="3" applyFill="1" applyBorder="1" applyAlignment="1">
      <alignment horizontal="left" vertical="top"/>
    </xf>
    <xf numFmtId="0" fontId="17" fillId="2" borderId="8" xfId="3" applyFill="1" applyBorder="1" applyAlignment="1">
      <alignment horizontal="center" vertical="top"/>
    </xf>
    <xf numFmtId="0" fontId="14" fillId="2" borderId="8" xfId="3" applyFont="1" applyFill="1" applyBorder="1" applyAlignment="1">
      <alignment horizontal="left" vertical="top"/>
    </xf>
    <xf numFmtId="0" fontId="14" fillId="2" borderId="8" xfId="3" applyFont="1" applyFill="1" applyBorder="1" applyAlignment="1">
      <alignment horizontal="center" vertical="top"/>
    </xf>
    <xf numFmtId="0" fontId="14" fillId="4" borderId="7" xfId="3" applyFont="1" applyFill="1" applyBorder="1" applyAlignment="1">
      <alignment horizontal="center" vertical="top"/>
    </xf>
    <xf numFmtId="0" fontId="14" fillId="4" borderId="6" xfId="3" applyFont="1" applyFill="1" applyBorder="1" applyAlignment="1">
      <alignment horizontal="center" vertical="top"/>
    </xf>
    <xf numFmtId="0" fontId="14" fillId="4" borderId="6" xfId="3" applyFont="1" applyFill="1" applyBorder="1" applyAlignment="1">
      <alignment horizontal="left" vertical="top"/>
    </xf>
    <xf numFmtId="0" fontId="13" fillId="0" borderId="0" xfId="3" applyFont="1" applyAlignment="1">
      <alignment horizontal="center" vertical="top"/>
    </xf>
    <xf numFmtId="0" fontId="12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17" fillId="0" borderId="0" xfId="3" applyAlignment="1">
      <alignment horizontal="center" vertical="top" wrapText="1" indent="1"/>
    </xf>
    <xf numFmtId="0" fontId="14" fillId="0" borderId="0" xfId="3" applyFont="1" applyAlignment="1">
      <alignment horizontal="right" vertical="top" wrapText="1" indent="1"/>
    </xf>
    <xf numFmtId="0" fontId="17" fillId="0" borderId="0" xfId="3" applyAlignment="1">
      <alignment horizontal="left" vertical="top" wrapText="1" indent="1"/>
    </xf>
    <xf numFmtId="0" fontId="17" fillId="0" borderId="0" xfId="3" applyAlignment="1">
      <alignment horizontal="center" vertical="top" wrapText="1"/>
    </xf>
    <xf numFmtId="40" fontId="13" fillId="4" borderId="9" xfId="3" applyNumberFormat="1" applyFont="1" applyFill="1" applyBorder="1" applyAlignment="1">
      <alignment horizontal="right" vertical="top" wrapText="1"/>
    </xf>
    <xf numFmtId="40" fontId="13" fillId="4" borderId="8" xfId="3" applyNumberFormat="1" applyFont="1" applyFill="1" applyBorder="1" applyAlignment="1">
      <alignment horizontal="right" vertical="top" wrapText="1"/>
    </xf>
    <xf numFmtId="0" fontId="17" fillId="4" borderId="8" xfId="3" applyFill="1" applyBorder="1" applyAlignment="1">
      <alignment horizontal="left" vertical="top" wrapText="1"/>
    </xf>
    <xf numFmtId="0" fontId="13" fillId="4" borderId="8" xfId="3" applyFont="1" applyFill="1" applyBorder="1" applyAlignment="1">
      <alignment horizontal="left" vertical="top" wrapText="1"/>
    </xf>
    <xf numFmtId="0" fontId="17" fillId="4" borderId="9" xfId="3" applyFill="1" applyBorder="1" applyAlignment="1">
      <alignment horizontal="right" vertical="top" wrapText="1"/>
    </xf>
    <xf numFmtId="40" fontId="13" fillId="5" borderId="8" xfId="3" applyNumberFormat="1" applyFont="1" applyFill="1" applyBorder="1" applyAlignment="1">
      <alignment horizontal="right" vertical="top" wrapText="1"/>
    </xf>
    <xf numFmtId="0" fontId="17" fillId="4" borderId="8" xfId="3" applyFill="1" applyBorder="1" applyAlignment="1">
      <alignment horizontal="center" vertical="top" wrapText="1"/>
    </xf>
    <xf numFmtId="0" fontId="13" fillId="4" borderId="8" xfId="3" applyFont="1" applyFill="1" applyBorder="1" applyAlignment="1">
      <alignment horizontal="center" vertical="top" wrapText="1"/>
    </xf>
    <xf numFmtId="0" fontId="17" fillId="2" borderId="9" xfId="3" applyFill="1" applyBorder="1" applyAlignment="1">
      <alignment horizontal="right" vertical="top" wrapText="1"/>
    </xf>
    <xf numFmtId="40" fontId="14" fillId="2" borderId="8" xfId="3" applyNumberFormat="1" applyFont="1" applyFill="1" applyBorder="1" applyAlignment="1">
      <alignment horizontal="right" vertical="top" wrapText="1"/>
    </xf>
    <xf numFmtId="0" fontId="17" fillId="2" borderId="8" xfId="3" applyFill="1" applyBorder="1" applyAlignment="1">
      <alignment horizontal="left" vertical="top" wrapText="1"/>
    </xf>
    <xf numFmtId="0" fontId="17" fillId="2" borderId="8" xfId="3" applyFill="1" applyBorder="1" applyAlignment="1">
      <alignment horizontal="center" vertical="top" wrapText="1"/>
    </xf>
    <xf numFmtId="0" fontId="14" fillId="2" borderId="8" xfId="3" applyFont="1" applyFill="1" applyBorder="1" applyAlignment="1">
      <alignment horizontal="left" vertical="top" wrapText="1"/>
    </xf>
    <xf numFmtId="0" fontId="14" fillId="2" borderId="8" xfId="3" applyFont="1" applyFill="1" applyBorder="1" applyAlignment="1">
      <alignment horizontal="center" vertical="top" wrapText="1"/>
    </xf>
    <xf numFmtId="40" fontId="13" fillId="8" borderId="8" xfId="3" applyNumberFormat="1" applyFont="1" applyFill="1" applyBorder="1" applyAlignment="1">
      <alignment horizontal="right" vertical="top" wrapText="1"/>
    </xf>
    <xf numFmtId="40" fontId="14" fillId="2" borderId="9" xfId="3" applyNumberFormat="1" applyFont="1" applyFill="1" applyBorder="1" applyAlignment="1">
      <alignment horizontal="right" vertical="top" wrapText="1"/>
    </xf>
    <xf numFmtId="0" fontId="17" fillId="2" borderId="8" xfId="3" applyFill="1" applyBorder="1" applyAlignment="1">
      <alignment horizontal="right" vertical="top" wrapText="1"/>
    </xf>
    <xf numFmtId="0" fontId="14" fillId="4" borderId="7" xfId="3" applyFont="1" applyFill="1" applyBorder="1" applyAlignment="1">
      <alignment horizontal="center" vertical="top" wrapText="1"/>
    </xf>
    <xf numFmtId="0" fontId="14" fillId="4" borderId="6" xfId="3" applyFont="1" applyFill="1" applyBorder="1" applyAlignment="1">
      <alignment horizontal="center" vertical="top" wrapText="1"/>
    </xf>
    <xf numFmtId="0" fontId="14" fillId="4" borderId="6" xfId="3" applyFont="1" applyFill="1" applyBorder="1" applyAlignment="1">
      <alignment horizontal="left" vertical="top" wrapText="1"/>
    </xf>
    <xf numFmtId="0" fontId="17" fillId="0" borderId="0" xfId="3" applyAlignment="1">
      <alignment horizontal="left" vertical="top" wrapText="1"/>
    </xf>
    <xf numFmtId="40" fontId="13" fillId="7" borderId="8" xfId="3" applyNumberFormat="1" applyFont="1" applyFill="1" applyBorder="1" applyAlignment="1">
      <alignment horizontal="right" vertical="top"/>
    </xf>
    <xf numFmtId="0" fontId="13" fillId="4" borderId="8" xfId="3" applyFont="1" applyFill="1" applyBorder="1" applyAlignment="1">
      <alignment horizontal="center" vertical="top"/>
    </xf>
    <xf numFmtId="0" fontId="17" fillId="12" borderId="0" xfId="3" applyFill="1"/>
    <xf numFmtId="0" fontId="5" fillId="4" borderId="9" xfId="2" applyFill="1" applyBorder="1" applyAlignment="1">
      <alignment horizontal="right" vertical="top" wrapText="1"/>
    </xf>
    <xf numFmtId="0" fontId="14" fillId="2" borderId="6" xfId="3" applyFont="1" applyFill="1" applyBorder="1" applyAlignment="1">
      <alignment horizontal="left" vertical="top"/>
    </xf>
    <xf numFmtId="0" fontId="14" fillId="2" borderId="14" xfId="3" applyFont="1" applyFill="1" applyBorder="1" applyAlignment="1">
      <alignment horizontal="left" vertical="top"/>
    </xf>
    <xf numFmtId="0" fontId="14" fillId="2" borderId="13" xfId="3" applyFont="1" applyFill="1" applyBorder="1" applyAlignment="1">
      <alignment horizontal="left" vertical="top"/>
    </xf>
    <xf numFmtId="0" fontId="17" fillId="2" borderId="14" xfId="3" applyFill="1" applyBorder="1" applyAlignment="1">
      <alignment horizontal="left" vertical="top"/>
    </xf>
    <xf numFmtId="0" fontId="17" fillId="2" borderId="13" xfId="3" applyFill="1" applyBorder="1" applyAlignment="1">
      <alignment horizontal="left" vertical="top"/>
    </xf>
    <xf numFmtId="0" fontId="21" fillId="0" borderId="0" xfId="3" applyFont="1" applyAlignment="1">
      <alignment horizontal="center" vertical="top"/>
    </xf>
    <xf numFmtId="0" fontId="10" fillId="0" borderId="0" xfId="3" applyFont="1" applyAlignment="1">
      <alignment horizontal="left" vertical="top"/>
    </xf>
    <xf numFmtId="0" fontId="14" fillId="2" borderId="6" xfId="3" applyFont="1" applyFill="1" applyBorder="1" applyAlignment="1">
      <alignment horizontal="left" vertical="top" wrapText="1"/>
    </xf>
    <xf numFmtId="0" fontId="14" fillId="2" borderId="13" xfId="3" applyFont="1" applyFill="1" applyBorder="1" applyAlignment="1">
      <alignment horizontal="left" vertical="top" wrapText="1"/>
    </xf>
    <xf numFmtId="0" fontId="10" fillId="0" borderId="0" xfId="3" applyFont="1" applyAlignment="1">
      <alignment horizontal="left" vertical="top" wrapText="1"/>
    </xf>
    <xf numFmtId="0" fontId="14" fillId="2" borderId="14" xfId="3" applyFont="1" applyFill="1" applyBorder="1" applyAlignment="1">
      <alignment horizontal="left" vertical="top" wrapText="1"/>
    </xf>
    <xf numFmtId="0" fontId="10" fillId="0" borderId="0" xfId="2" applyFont="1" applyAlignment="1">
      <alignment horizontal="left" vertical="top" wrapText="1"/>
    </xf>
    <xf numFmtId="0" fontId="5" fillId="0" borderId="0" xfId="2" applyAlignment="1">
      <alignment horizontal="left" vertical="top"/>
    </xf>
    <xf numFmtId="0" fontId="0" fillId="0" borderId="0" xfId="0" applyAlignment="1">
      <alignment horizontal="left" vertical="top" wrapText="1"/>
    </xf>
  </cellXfs>
  <cellStyles count="5">
    <cellStyle name="Comma" xfId="1" builtinId="3"/>
    <cellStyle name="Comma 2" xfId="4" xr:uid="{DBA95E53-183B-44EE-ACB8-FFDF951EA511}"/>
    <cellStyle name="Normal" xfId="0" builtinId="0"/>
    <cellStyle name="Normal 2" xfId="2" xr:uid="{9F6E1238-D97E-45E6-909C-15573EE806C3}"/>
    <cellStyle name="Normal 3" xfId="3" xr:uid="{5FFAB56A-E6ED-4B9B-9075-2E3CC98CDECE}"/>
  </cellStyles>
  <dxfs count="28">
    <dxf>
      <fill>
        <patternFill>
          <bgColor rgb="FFFFFF00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6" tint="0.79998168889431442"/>
        </patternFill>
      </fill>
    </dxf>
    <dxf>
      <fill>
        <patternFill patternType="solid">
          <bgColor theme="6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>
          <bgColor theme="0" tint="-0.249977111117893"/>
        </patternFill>
      </fill>
    </dxf>
    <dxf>
      <fill>
        <patternFill>
          <bgColor theme="0" tint="-0.249977111117893"/>
        </patternFill>
      </fill>
    </dxf>
    <dxf>
      <fill>
        <patternFill patternType="solid">
          <bgColor theme="0" tint="-0.249977111117893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rgb="FFFFFF00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 patternType="solid">
          <bgColor theme="0" tint="-0.249977111117893"/>
        </patternFill>
      </fill>
    </dxf>
    <dxf>
      <fill>
        <patternFill patternType="solid">
          <bgColor theme="0" tint="-0.249977111117893"/>
        </patternFill>
      </fill>
    </dxf>
    <dxf>
      <fill>
        <patternFill patternType="solid">
          <bgColor theme="0" tint="-0.499984740745262"/>
        </patternFill>
      </fill>
    </dxf>
    <dxf>
      <fill>
        <patternFill patternType="solid">
          <bgColor theme="0" tint="-0.499984740745262"/>
        </patternFill>
      </fill>
    </dxf>
    <dxf>
      <fill>
        <patternFill patternType="solid">
          <bgColor theme="0" tint="-0.499984740745262"/>
        </patternFill>
      </fill>
    </dxf>
    <dxf>
      <fill>
        <patternFill patternType="solid">
          <bgColor theme="0" tint="-0.249977111117893"/>
        </patternFill>
      </fill>
    </dxf>
    <dxf>
      <fill>
        <patternFill patternType="solid">
          <bgColor theme="0" tint="-0.249977111117893"/>
        </patternFill>
      </fill>
    </dxf>
    <dxf>
      <fill>
        <patternFill patternType="solid">
          <bgColor theme="0" tint="-0.249977111117893"/>
        </patternFill>
      </fill>
    </dxf>
    <dxf>
      <fill>
        <patternFill patternType="solid">
          <bgColor theme="0" tint="-0.249977111117893"/>
        </patternFill>
      </fill>
    </dxf>
    <dxf>
      <fill>
        <patternFill patternType="solid">
          <bgColor theme="0" tint="-0.249977111117893"/>
        </patternFill>
      </fill>
    </dxf>
    <dxf>
      <fill>
        <patternFill patternType="solid">
          <bgColor theme="0" tint="-0.249977111117893"/>
        </patternFill>
      </fill>
    </dxf>
    <dxf>
      <fill>
        <patternFill patternType="solid">
          <bgColor theme="0" tint="-0.249977111117893"/>
        </patternFill>
      </fill>
    </dxf>
    <dxf>
      <numFmt numFmtId="35" formatCode="_(* #,##0.00_);_(* \(#,##0.00\);_(* &quot;-&quot;??_);_(@_)"/>
    </dxf>
  </dxfs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RATES/ARAM/UNSG/Annual/2026/Support/Revenue%20Requirements/A3-Revenue%20Adjmts/A3-01%20Purchased%20Gas%20Adjustment%20(PGA)%20Revenues/A3-01%20Purchased%20Gas%20Adjustment%20(PGA)%20Revenues.xlsx" TargetMode="External"/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2" Type="http://schemas.openxmlformats.org/officeDocument/2006/relationships/externalLinkPath" Target="/Corpacct/Close%20-%202026/Journal%20Entries/PGA/Misc/pivot%20table%20of%20query.xlsx" TargetMode="External"/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underson, Kristin" refreshedDate="46232.656384027781" createdVersion="8" refreshedVersion="8" minRefreshableVersion="3" recordCount="556" xr:uid="{6D3BC5A4-C89D-481A-82E6-22BCAA53A760}">
  <cacheSource type="worksheet">
    <worksheetSource ref="A10:S566" sheet="A3-01 PGA Retail Revenues" r:id="rId2"/>
  </cacheSource>
  <cacheFields count="19">
    <cacheField name="GL Period" numFmtId="0">
      <sharedItems/>
    </cacheField>
    <cacheField name="GL Account" numFmtId="0">
      <sharedItems/>
    </cacheField>
    <cacheField name="GL Account Description" numFmtId="0">
      <sharedItems/>
    </cacheField>
    <cacheField name="GL Sub Account" numFmtId="0">
      <sharedItems/>
    </cacheField>
    <cacheField name="GL Sub Account Description" numFmtId="0">
      <sharedItems/>
    </cacheField>
    <cacheField name="GL Service/Product" numFmtId="0">
      <sharedItems count="8">
        <s v="0000"/>
        <s v="PGAR"/>
        <s v="0200"/>
        <s v="0201"/>
        <s v="0205"/>
        <s v="8005"/>
        <s v="0206"/>
        <s v="0207"/>
      </sharedItems>
    </cacheField>
    <cacheField name="GL Service/Product Description" numFmtId="0">
      <sharedItems count="8">
        <s v="Unspecified"/>
        <s v="PGA"/>
        <s v="Cost of Natural Gas Charge (PGA)"/>
        <s v="PGA Sur-Charge"/>
        <s v="PGA Exit Fee Interest"/>
        <s v="PGA - Exit Fees"/>
        <s v="CARES Volume Discount"/>
        <s v="CARES Fixed Discount"/>
      </sharedItems>
    </cacheField>
    <cacheField name="GL FERC" numFmtId="0">
      <sharedItems/>
    </cacheField>
    <cacheField name="GL Ferc Description" numFmtId="0">
      <sharedItems/>
    </cacheField>
    <cacheField name="Query Source" numFmtId="0">
      <sharedItems/>
    </cacheField>
    <cacheField name="GL Je Source" numFmtId="0">
      <sharedItems/>
    </cacheField>
    <cacheField name="GL Je Name" numFmtId="0">
      <sharedItems/>
    </cacheField>
    <cacheField name="GL Project" numFmtId="0">
      <sharedItems/>
    </cacheField>
    <cacheField name="GL Project Description" numFmtId="0">
      <sharedItems/>
    </cacheField>
    <cacheField name="Task Name" numFmtId="0">
      <sharedItems/>
    </cacheField>
    <cacheField name="PA Transaction Source" numFmtId="0">
      <sharedItems containsNonDate="0" containsString="0" containsBlank="1"/>
    </cacheField>
    <cacheField name="PA Expenditure Comment" numFmtId="0">
      <sharedItems containsNonDate="0" containsString="0" containsBlank="1"/>
    </cacheField>
    <cacheField name="PA Expenditure Type" numFmtId="0">
      <sharedItems containsNonDate="0" containsString="0" containsBlank="1"/>
    </cacheField>
    <cacheField name="Amount" numFmtId="40">
      <sharedItems containsSemiMixedTypes="0" containsString="0" containsNumber="1" minValue="-6015988.8499999996" maxValue="3995348.1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6246.486572916663" createdVersion="8" refreshedVersion="8" minRefreshableVersion="3" recordCount="604" xr:uid="{650E7DF7-8A11-4D9E-99F7-E713789DEE79}">
  <cacheSource type="worksheet">
    <worksheetSource ref="A9:W613" sheet="805 query" r:id="rId2"/>
  </cacheSource>
  <cacheFields count="23">
    <cacheField name="GL Period" numFmtId="0">
      <sharedItems/>
    </cacheField>
    <cacheField name="Co" numFmtId="0">
      <sharedItems/>
    </cacheField>
    <cacheField name="Acct" numFmtId="0">
      <sharedItems count="3">
        <s v="51145"/>
        <s v="51230"/>
        <s v="51475"/>
      </sharedItems>
    </cacheField>
    <cacheField name="Sub Acct" numFmtId="0">
      <sharedItems/>
    </cacheField>
    <cacheField name="Bus Ctr" numFmtId="0">
      <sharedItems/>
    </cacheField>
    <cacheField name="Cost Ctr" numFmtId="0">
      <sharedItems/>
    </cacheField>
    <cacheField name="Actvty" numFmtId="0">
      <sharedItems/>
    </cacheField>
    <cacheField name="Exp Type" numFmtId="0">
      <sharedItems/>
    </cacheField>
    <cacheField name="FERC" numFmtId="0">
      <sharedItems/>
    </cacheField>
    <cacheField name="Project" numFmtId="0">
      <sharedItems/>
    </cacheField>
    <cacheField name="Loc" numFmtId="0">
      <sharedItems/>
    </cacheField>
    <cacheField name="Svc Prod" numFmtId="0">
      <sharedItems/>
    </cacheField>
    <cacheField name="Cash Type" numFmtId="0">
      <sharedItems/>
    </cacheField>
    <cacheField name="Query Source" numFmtId="0">
      <sharedItems/>
    </cacheField>
    <cacheField name="GL Je Source" numFmtId="0">
      <sharedItems/>
    </cacheField>
    <cacheField name="GL Je Name" numFmtId="0">
      <sharedItems/>
    </cacheField>
    <cacheField name="PA Transaction Source" numFmtId="0">
      <sharedItems containsNonDate="0" containsString="0" containsBlank="1"/>
    </cacheField>
    <cacheField name="Task" numFmtId="0">
      <sharedItems containsNonDate="0" containsString="0" containsBlank="1"/>
    </cacheField>
    <cacheField name="PA Expenditure Comment" numFmtId="0">
      <sharedItems containsNonDate="0" containsString="0" containsBlank="1"/>
    </cacheField>
    <cacheField name="Debit" numFmtId="0">
      <sharedItems containsString="0" containsBlank="1" containsNumber="1" minValue="0" maxValue="9341062.9600000009"/>
    </cacheField>
    <cacheField name="Credit" numFmtId="0">
      <sharedItems containsString="0" containsBlank="1" containsNumber="1" minValue="0" maxValue="9341062.9600000009"/>
    </cacheField>
    <cacheField name="Amount" numFmtId="0">
      <sharedItems containsString="0" containsBlank="1" containsNumber="1" minValue="-9341062.9600000009" maxValue="9341062.9600000009"/>
    </cacheField>
    <cacheField name="GL Line Description" numFmtId="0">
      <sharedItems count="30">
        <s v="Financial Gas Therms"/>
        <s v="Financial Swaps"/>
        <s v="Physical Gas Therms"/>
        <s v="Gas Odorant"/>
        <s v="Purchases"/>
        <s v="Gas Odorant Cylinder Refund"/>
        <s v="Transportation"/>
        <s v="Pipeline Imbalance Therms"/>
        <s v="Core Imbalances"/>
        <s v="T1 Imbalances"/>
        <s v="UNSG CM estimate"/>
        <s v="J833-UNS Gas Unbilled Rev Recoveries"/>
        <s v="Recoveries"/>
        <s v="T1 Cashouts"/>
        <s v="UNSG PM true-up"/>
        <s v="PGA Exit Fees"/>
        <s v="PGA Exit Fee Interest"/>
        <s v="PGA Exit Fee"/>
        <s v="Reverse Nov-25 J837A"/>
        <s v="PGA Recovery-PGA Exit Fee Interest"/>
        <s v="Oct-25 PGA Recovery-PGA Exit Fee Interest"/>
        <s v="PGA Recovery-PGA Exit Fee"/>
        <s v="Oct-25 PGA Recovery-PGA Exit Fee"/>
        <s v="AMA"/>
        <s v="Gas Odorant Cylinder Purchase"/>
        <s v="Intercompany Purchases"/>
        <s v="Physical Gas Therms - Intercompany"/>
        <s v="PGA Brokerage Fees to PGA Bank"/>
        <s v="Recoveries - CARES Volume"/>
        <s v="Recoveries - CARES Fixed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56">
  <r>
    <s v="JUL-25"/>
    <s v="40000"/>
    <s v="Residential Revenue"/>
    <s v="5098"/>
    <s v="Res Unbilled Revenue"/>
    <x v="0"/>
    <x v="0"/>
    <s v="0480"/>
    <s v="Residential Sales"/>
    <s v="General Ledger"/>
    <s v="Spreadsheet"/>
    <s v="J833-UNS Gas Unbilled Rev Revenue USD"/>
    <s v="0000000"/>
    <s v="Unspecified"/>
    <s v="Unspecified"/>
    <m/>
    <m/>
    <m/>
    <n v="-1958517.94"/>
  </r>
  <r>
    <s v="JUL-25"/>
    <s v="40000"/>
    <s v="Residential Revenue"/>
    <s v="5098"/>
    <s v="Res Unbilled Revenue"/>
    <x v="0"/>
    <x v="0"/>
    <s v="0480"/>
    <s v="Residential Sales"/>
    <s v="General Ledger"/>
    <s v="Spreadsheet"/>
    <s v="Reverses &quot;J833-UNS Gas Unbilled Rev Revenue USD&quot; 4637154"/>
    <s v="0000000"/>
    <s v="Unspecified"/>
    <s v="Unspecified"/>
    <m/>
    <m/>
    <m/>
    <n v="1976034.39"/>
  </r>
  <r>
    <s v="JUL-25"/>
    <s v="40000"/>
    <s v="Residential Revenue"/>
    <s v="5098"/>
    <s v="Res Unbilled Revenue"/>
    <x v="1"/>
    <x v="1"/>
    <s v="0480"/>
    <s v="Residential Sales"/>
    <s v="General Ledger"/>
    <s v="Spreadsheet"/>
    <s v="J833-UNS Gas Unbilled Rev Revenue USD"/>
    <s v="0000000"/>
    <s v="Unspecified"/>
    <s v="Unspecified"/>
    <m/>
    <m/>
    <m/>
    <n v="-567804.64"/>
  </r>
  <r>
    <s v="JUL-25"/>
    <s v="40000"/>
    <s v="Residential Revenue"/>
    <s v="5098"/>
    <s v="Res Unbilled Revenue"/>
    <x v="1"/>
    <x v="1"/>
    <s v="0480"/>
    <s v="Residential Sales"/>
    <s v="General Ledger"/>
    <s v="Spreadsheet"/>
    <s v="Reverses &quot;J833-UNS Gas Unbilled Rev Revenue USD&quot; 4637154"/>
    <s v="0000000"/>
    <s v="Unspecified"/>
    <s v="Unspecified"/>
    <m/>
    <m/>
    <m/>
    <n v="592566.64"/>
  </r>
  <r>
    <s v="JUL-25"/>
    <s v="40000"/>
    <s v="Residential Revenue"/>
    <s v="5751"/>
    <s v="Res RtR10"/>
    <x v="0"/>
    <x v="0"/>
    <s v="0480"/>
    <s v="Residential Sales"/>
    <s v="General Ledger"/>
    <s v="Customer Information"/>
    <s v="Revenue USD"/>
    <s v="0000000"/>
    <s v="Unspecified"/>
    <s v="Unspecified"/>
    <m/>
    <m/>
    <m/>
    <n v="-2203670.64"/>
  </r>
  <r>
    <s v="JUL-25"/>
    <s v="40000"/>
    <s v="Residential Revenue"/>
    <s v="5751"/>
    <s v="Res RtR10"/>
    <x v="2"/>
    <x v="2"/>
    <s v="0480"/>
    <s v="Residential Sales"/>
    <s v="General Ledger"/>
    <s v="Customer Information"/>
    <s v="Revenue USD"/>
    <s v="0000000"/>
    <s v="Unspecified"/>
    <s v="Unspecified"/>
    <m/>
    <m/>
    <m/>
    <n v="-947226.98"/>
  </r>
  <r>
    <s v="JUL-25"/>
    <s v="40000"/>
    <s v="Residential Revenue"/>
    <s v="5752"/>
    <s v="Res CARES RtR12"/>
    <x v="0"/>
    <x v="0"/>
    <s v="0480"/>
    <s v="Residential Sales"/>
    <s v="General Ledger"/>
    <s v="Customer Information"/>
    <s v="Revenue USD"/>
    <s v="0000000"/>
    <s v="Unspecified"/>
    <s v="Unspecified"/>
    <m/>
    <m/>
    <m/>
    <n v="-66113.47"/>
  </r>
  <r>
    <s v="JUL-25"/>
    <s v="40000"/>
    <s v="Residential Revenue"/>
    <s v="5752"/>
    <s v="Res CARES RtR12"/>
    <x v="2"/>
    <x v="2"/>
    <s v="0480"/>
    <s v="Residential Sales"/>
    <s v="General Ledger"/>
    <s v="Customer Information"/>
    <s v="Revenue USD"/>
    <s v="0000000"/>
    <s v="Unspecified"/>
    <s v="Unspecified"/>
    <m/>
    <m/>
    <m/>
    <n v="-32965.269999999997"/>
  </r>
  <r>
    <s v="JUL-25"/>
    <s v="40000"/>
    <s v="Residential Revenue"/>
    <s v="5763"/>
    <s v="Comprsd Nat Gas RtCNG1"/>
    <x v="0"/>
    <x v="0"/>
    <s v="0480"/>
    <s v="Residential Sales"/>
    <s v="General Ledger"/>
    <s v="Customer Information"/>
    <s v="Revenue USD"/>
    <s v="0000000"/>
    <s v="Unspecified"/>
    <s v="Unspecified"/>
    <m/>
    <m/>
    <m/>
    <n v="-36.14"/>
  </r>
  <r>
    <s v="JUL-25"/>
    <s v="40000"/>
    <s v="Residential Revenue"/>
    <s v="5763"/>
    <s v="Comprsd Nat Gas RtCNG1"/>
    <x v="2"/>
    <x v="2"/>
    <s v="0480"/>
    <s v="Residential Sales"/>
    <s v="General Ledger"/>
    <s v="Customer Information"/>
    <s v="Revenue USD"/>
    <s v="0000000"/>
    <s v="Unspecified"/>
    <s v="Unspecified"/>
    <m/>
    <m/>
    <m/>
    <n v="-22.79"/>
  </r>
  <r>
    <s v="JUL-25"/>
    <s v="40000"/>
    <s v="Residential Revenue"/>
    <s v="5780"/>
    <s v="Provision for Rate Refund"/>
    <x v="0"/>
    <x v="0"/>
    <s v="0480"/>
    <s v="Residential Sales"/>
    <s v="General Ledger"/>
    <s v="Spreadsheet"/>
    <s v="J366 Tax Reform Revenue Refund_TEAM Adjustor Regulatory USD"/>
    <s v="0000000"/>
    <s v="Unspecified"/>
    <s v="Unspecified"/>
    <m/>
    <m/>
    <m/>
    <n v="56503"/>
  </r>
  <r>
    <s v="JUL-25"/>
    <s v="40010"/>
    <s v="Commercial Revenue"/>
    <s v="5298"/>
    <s v="Com Unbilled Revenue"/>
    <x v="0"/>
    <x v="0"/>
    <s v="0481"/>
    <s v="Com, Ind, Mining Sales"/>
    <s v="General Ledger"/>
    <s v="Spreadsheet"/>
    <s v="J833-UNS Gas Unbilled Rev Revenue USD"/>
    <s v="0000000"/>
    <s v="Unspecified"/>
    <s v="Unspecified"/>
    <m/>
    <m/>
    <m/>
    <n v="-477610.12"/>
  </r>
  <r>
    <s v="JUL-25"/>
    <s v="40010"/>
    <s v="Commercial Revenue"/>
    <s v="5298"/>
    <s v="Com Unbilled Revenue"/>
    <x v="0"/>
    <x v="0"/>
    <s v="0481"/>
    <s v="Com, Ind, Mining Sales"/>
    <s v="General Ledger"/>
    <s v="Spreadsheet"/>
    <s v="Reverses &quot;J833-UNS Gas Unbilled Rev Revenue USD&quot; 4637154"/>
    <s v="0000000"/>
    <s v="Unspecified"/>
    <s v="Unspecified"/>
    <m/>
    <m/>
    <m/>
    <n v="500165.95"/>
  </r>
  <r>
    <s v="JUL-25"/>
    <s v="40010"/>
    <s v="Commercial Revenue"/>
    <s v="5298"/>
    <s v="Com Unbilled Revenue"/>
    <x v="1"/>
    <x v="1"/>
    <s v="0481"/>
    <s v="Com, Ind, Mining Sales"/>
    <s v="General Ledger"/>
    <s v="Spreadsheet"/>
    <s v="J833-UNS Gas Unbilled Rev Revenue USD"/>
    <s v="0000000"/>
    <s v="Unspecified"/>
    <s v="Unspecified"/>
    <m/>
    <m/>
    <m/>
    <n v="-396274.26"/>
  </r>
  <r>
    <s v="JUL-25"/>
    <s v="40010"/>
    <s v="Commercial Revenue"/>
    <s v="5298"/>
    <s v="Com Unbilled Revenue"/>
    <x v="1"/>
    <x v="1"/>
    <s v="0481"/>
    <s v="Com, Ind, Mining Sales"/>
    <s v="General Ledger"/>
    <s v="Spreadsheet"/>
    <s v="Reverses &quot;J833-UNS Gas Unbilled Rev Revenue USD&quot; 4637154"/>
    <s v="0000000"/>
    <s v="Unspecified"/>
    <s v="Unspecified"/>
    <m/>
    <m/>
    <m/>
    <n v="435670.83"/>
  </r>
  <r>
    <s v="JUL-25"/>
    <s v="40010"/>
    <s v="Commercial Revenue"/>
    <s v="5753"/>
    <s v="Sm Vol Com Svc RtC20"/>
    <x v="0"/>
    <x v="0"/>
    <s v="0481"/>
    <s v="Com, Ind, Mining Sales"/>
    <s v="General Ledger"/>
    <s v="Customer Information"/>
    <s v="Revenue USD"/>
    <s v="0000000"/>
    <s v="Unspecified"/>
    <s v="Unspecified"/>
    <m/>
    <m/>
    <m/>
    <n v="-622041.4"/>
  </r>
  <r>
    <s v="JUL-25"/>
    <s v="40010"/>
    <s v="Commercial Revenue"/>
    <s v="5753"/>
    <s v="Sm Vol Com Svc RtC20"/>
    <x v="2"/>
    <x v="2"/>
    <s v="0481"/>
    <s v="Com, Ind, Mining Sales"/>
    <s v="General Ledger"/>
    <s v="Customer Information"/>
    <s v="Revenue USD"/>
    <s v="0000000"/>
    <s v="Unspecified"/>
    <s v="Unspecified"/>
    <m/>
    <m/>
    <m/>
    <n v="-642809.88"/>
  </r>
  <r>
    <s v="JUL-25"/>
    <s v="40010"/>
    <s v="Commercial Revenue"/>
    <s v="5754"/>
    <s v="Lrg Vol Com Svc RtC22"/>
    <x v="0"/>
    <x v="0"/>
    <s v="0481"/>
    <s v="Com, Ind, Mining Sales"/>
    <s v="General Ledger"/>
    <s v="Customer Information"/>
    <s v="Revenue USD"/>
    <s v="0000000"/>
    <s v="Unspecified"/>
    <s v="Unspecified"/>
    <m/>
    <m/>
    <m/>
    <n v="-24264.6"/>
  </r>
  <r>
    <s v="JUL-25"/>
    <s v="40010"/>
    <s v="Commercial Revenue"/>
    <s v="5754"/>
    <s v="Lrg Vol Com Svc RtC22"/>
    <x v="2"/>
    <x v="2"/>
    <s v="0481"/>
    <s v="Com, Ind, Mining Sales"/>
    <s v="General Ledger"/>
    <s v="Customer Information"/>
    <s v="Revenue USD"/>
    <s v="0000000"/>
    <s v="Unspecified"/>
    <s v="Unspecified"/>
    <m/>
    <m/>
    <m/>
    <n v="-41393.660000000003"/>
  </r>
  <r>
    <s v="JUL-25"/>
    <s v="40010"/>
    <s v="Commercial Revenue"/>
    <s v="5755"/>
    <s v="Irrigation Svc RtIR60"/>
    <x v="0"/>
    <x v="0"/>
    <s v="0481"/>
    <s v="Com, Ind, Mining Sales"/>
    <s v="General Ledger"/>
    <s v="Customer Information"/>
    <s v="Revenue USD"/>
    <s v="0000000"/>
    <s v="Unspecified"/>
    <s v="Unspecified"/>
    <m/>
    <m/>
    <m/>
    <n v="-117.92"/>
  </r>
  <r>
    <s v="JUL-25"/>
    <s v="40010"/>
    <s v="Commercial Revenue"/>
    <s v="5755"/>
    <s v="Irrigation Svc RtIR60"/>
    <x v="2"/>
    <x v="2"/>
    <s v="0481"/>
    <s v="Com, Ind, Mining Sales"/>
    <s v="General Ledger"/>
    <s v="Customer Information"/>
    <s v="Revenue USD"/>
    <s v="0000000"/>
    <s v="Unspecified"/>
    <s v="Unspecified"/>
    <m/>
    <m/>
    <m/>
    <n v="-79.510000000000005"/>
  </r>
  <r>
    <s v="JUL-25"/>
    <s v="40010"/>
    <s v="Commercial Revenue"/>
    <s v="5780"/>
    <s v="Provision for Rate Refund"/>
    <x v="0"/>
    <x v="0"/>
    <s v="0481"/>
    <s v="Com, Ind, Mining Sales"/>
    <s v="General Ledger"/>
    <s v="Spreadsheet"/>
    <s v="J366 Tax Reform Revenue Refund_TEAM Adjustor Regulatory USD"/>
    <s v="0000000"/>
    <s v="Unspecified"/>
    <s v="Unspecified"/>
    <m/>
    <m/>
    <m/>
    <n v="37569"/>
  </r>
  <r>
    <s v="JUL-25"/>
    <s v="40020"/>
    <s v="Industrial Revenue"/>
    <s v="5348"/>
    <s v="Ind Unbilled Revenue"/>
    <x v="0"/>
    <x v="0"/>
    <s v="0481"/>
    <s v="Com, Ind, Mining Sales"/>
    <s v="General Ledger"/>
    <s v="Spreadsheet"/>
    <s v="J833-UNS Gas Unbilled Rev Revenue USD"/>
    <s v="0000000"/>
    <s v="Unspecified"/>
    <s v="Unspecified"/>
    <m/>
    <m/>
    <m/>
    <n v="-12508.97"/>
  </r>
  <r>
    <s v="JUL-25"/>
    <s v="40020"/>
    <s v="Industrial Revenue"/>
    <s v="5348"/>
    <s v="Ind Unbilled Revenue"/>
    <x v="0"/>
    <x v="0"/>
    <s v="0481"/>
    <s v="Com, Ind, Mining Sales"/>
    <s v="General Ledger"/>
    <s v="Spreadsheet"/>
    <s v="Reverses &quot;J833-UNS Gas Unbilled Rev Revenue USD&quot; 4637154"/>
    <s v="0000000"/>
    <s v="Unspecified"/>
    <s v="Unspecified"/>
    <m/>
    <m/>
    <m/>
    <n v="13510.5"/>
  </r>
  <r>
    <s v="JUL-25"/>
    <s v="40020"/>
    <s v="Industrial Revenue"/>
    <s v="5348"/>
    <s v="Ind Unbilled Revenue"/>
    <x v="1"/>
    <x v="1"/>
    <s v="0481"/>
    <s v="Com, Ind, Mining Sales"/>
    <s v="General Ledger"/>
    <s v="Spreadsheet"/>
    <s v="J833-UNS Gas Unbilled Rev Revenue USD"/>
    <s v="0000000"/>
    <s v="Unspecified"/>
    <s v="Unspecified"/>
    <m/>
    <m/>
    <m/>
    <n v="-34775.050000000003"/>
  </r>
  <r>
    <s v="JUL-25"/>
    <s v="40020"/>
    <s v="Industrial Revenue"/>
    <s v="5348"/>
    <s v="Ind Unbilled Revenue"/>
    <x v="1"/>
    <x v="1"/>
    <s v="0481"/>
    <s v="Com, Ind, Mining Sales"/>
    <s v="General Ledger"/>
    <s v="Spreadsheet"/>
    <s v="Reverses &quot;J833-UNS Gas Unbilled Rev Revenue USD&quot; 4637154"/>
    <s v="0000000"/>
    <s v="Unspecified"/>
    <s v="Unspecified"/>
    <m/>
    <m/>
    <m/>
    <n v="38638.019999999997"/>
  </r>
  <r>
    <s v="JUL-25"/>
    <s v="40020"/>
    <s v="Industrial Revenue"/>
    <s v="5758"/>
    <s v="Sm Vol Ind Svc RtI30"/>
    <x v="0"/>
    <x v="0"/>
    <s v="0481"/>
    <s v="Com, Ind, Mining Sales"/>
    <s v="General Ledger"/>
    <s v="Customer Information"/>
    <s v="Revenue USD"/>
    <s v="0000000"/>
    <s v="Unspecified"/>
    <s v="Unspecified"/>
    <m/>
    <m/>
    <m/>
    <n v="-7490.91"/>
  </r>
  <r>
    <s v="JUL-25"/>
    <s v="40020"/>
    <s v="Industrial Revenue"/>
    <s v="5758"/>
    <s v="Sm Vol Ind Svc RtI30"/>
    <x v="2"/>
    <x v="2"/>
    <s v="0481"/>
    <s v="Com, Ind, Mining Sales"/>
    <s v="General Ledger"/>
    <s v="Customer Information"/>
    <s v="Revenue USD"/>
    <s v="0000000"/>
    <s v="Unspecified"/>
    <s v="Unspecified"/>
    <m/>
    <m/>
    <m/>
    <n v="-11198.86"/>
  </r>
  <r>
    <s v="JUL-25"/>
    <s v="40020"/>
    <s v="Industrial Revenue"/>
    <s v="5759"/>
    <s v="Lrg Vol Ind Svc RtI32"/>
    <x v="0"/>
    <x v="0"/>
    <s v="0481"/>
    <s v="Com, Ind, Mining Sales"/>
    <s v="General Ledger"/>
    <s v="Customer Information"/>
    <s v="Revenue USD"/>
    <s v="0000000"/>
    <s v="Unspecified"/>
    <s v="Unspecified"/>
    <m/>
    <m/>
    <m/>
    <n v="-18648.82"/>
  </r>
  <r>
    <s v="JUL-25"/>
    <s v="40020"/>
    <s v="Industrial Revenue"/>
    <s v="5759"/>
    <s v="Lrg Vol Ind Svc RtI32"/>
    <x v="2"/>
    <x v="2"/>
    <s v="0481"/>
    <s v="Com, Ind, Mining Sales"/>
    <s v="General Ledger"/>
    <s v="Customer Information"/>
    <s v="Revenue USD"/>
    <s v="0000000"/>
    <s v="Unspecified"/>
    <s v="Unspecified"/>
    <m/>
    <m/>
    <m/>
    <n v="-62829.1"/>
  </r>
  <r>
    <s v="JUL-25"/>
    <s v="40020"/>
    <s v="Industrial Revenue"/>
    <s v="5780"/>
    <s v="Provision for Rate Refund"/>
    <x v="0"/>
    <x v="0"/>
    <s v="0481"/>
    <s v="Com, Ind, Mining Sales"/>
    <s v="General Ledger"/>
    <s v="Spreadsheet"/>
    <s v="J366 Tax Reform Revenue Refund_TEAM Adjustor Regulatory USD"/>
    <s v="0000000"/>
    <s v="Unspecified"/>
    <s v="Unspecified"/>
    <m/>
    <m/>
    <m/>
    <n v="4959"/>
  </r>
  <r>
    <s v="JUL-25"/>
    <s v="40050"/>
    <s v="Sales to Public Authorities Revenue"/>
    <s v="5548"/>
    <s v="Othr Sls Pub Auth-Unbilled"/>
    <x v="0"/>
    <x v="0"/>
    <s v="0482"/>
    <s v="Other Sales to Public Authorities"/>
    <s v="General Ledger"/>
    <s v="Spreadsheet"/>
    <s v="J833-UNS Gas Unbilled Rev Revenue USD"/>
    <s v="0000000"/>
    <s v="Unspecified"/>
    <s v="Unspecified"/>
    <m/>
    <m/>
    <m/>
    <n v="-37661.760000000002"/>
  </r>
  <r>
    <s v="JUL-25"/>
    <s v="40050"/>
    <s v="Sales to Public Authorities Revenue"/>
    <s v="5548"/>
    <s v="Othr Sls Pub Auth-Unbilled"/>
    <x v="0"/>
    <x v="0"/>
    <s v="0482"/>
    <s v="Other Sales to Public Authorities"/>
    <s v="General Ledger"/>
    <s v="Spreadsheet"/>
    <s v="Reverses &quot;J833-UNS Gas Unbilled Rev Revenue USD&quot; 4637154"/>
    <s v="0000000"/>
    <s v="Unspecified"/>
    <s v="Unspecified"/>
    <m/>
    <m/>
    <m/>
    <n v="43908.44"/>
  </r>
  <r>
    <s v="JUL-25"/>
    <s v="40050"/>
    <s v="Sales to Public Authorities Revenue"/>
    <s v="5548"/>
    <s v="Othr Sls Pub Auth-Unbilled"/>
    <x v="1"/>
    <x v="1"/>
    <s v="0482"/>
    <s v="Other Sales to Public Authorities"/>
    <s v="General Ledger"/>
    <s v="Spreadsheet"/>
    <s v="J833-UNS Gas Unbilled Rev Revenue USD"/>
    <s v="0000000"/>
    <s v="Unspecified"/>
    <s v="Unspecified"/>
    <m/>
    <m/>
    <m/>
    <n v="-30045.759999999998"/>
  </r>
  <r>
    <s v="JUL-25"/>
    <s v="40050"/>
    <s v="Sales to Public Authorities Revenue"/>
    <s v="5548"/>
    <s v="Othr Sls Pub Auth-Unbilled"/>
    <x v="1"/>
    <x v="1"/>
    <s v="0482"/>
    <s v="Other Sales to Public Authorities"/>
    <s v="General Ledger"/>
    <s v="Spreadsheet"/>
    <s v="Reverses &quot;J833-UNS Gas Unbilled Rev Revenue USD&quot; 4637154"/>
    <s v="0000000"/>
    <s v="Unspecified"/>
    <s v="Unspecified"/>
    <m/>
    <m/>
    <m/>
    <n v="41613.120000000003"/>
  </r>
  <r>
    <s v="JUL-25"/>
    <s v="40050"/>
    <s v="Sales to Public Authorities Revenue"/>
    <s v="5763"/>
    <s v="Comprsd Nat Gas RtCNG1"/>
    <x v="0"/>
    <x v="0"/>
    <s v="0482"/>
    <s v="Other Sales to Public Authorities"/>
    <s v="General Ledger"/>
    <s v="Customer Information"/>
    <s v="Revenue USD"/>
    <s v="0000000"/>
    <s v="Unspecified"/>
    <s v="Unspecified"/>
    <m/>
    <m/>
    <m/>
    <n v="-60"/>
  </r>
  <r>
    <s v="JUL-25"/>
    <s v="40050"/>
    <s v="Sales to Public Authorities Revenue"/>
    <s v="5765"/>
    <s v="Sm Vol Pub Auth Svc RtPA40"/>
    <x v="0"/>
    <x v="0"/>
    <s v="0482"/>
    <s v="Other Sales to Public Authorities"/>
    <s v="General Ledger"/>
    <s v="Customer Information"/>
    <s v="Revenue USD"/>
    <s v="0000000"/>
    <s v="Unspecified"/>
    <s v="Unspecified"/>
    <m/>
    <m/>
    <m/>
    <n v="-45283.26"/>
  </r>
  <r>
    <s v="JUL-25"/>
    <s v="40050"/>
    <s v="Sales to Public Authorities Revenue"/>
    <s v="5765"/>
    <s v="Sm Vol Pub Auth Svc RtPA40"/>
    <x v="2"/>
    <x v="2"/>
    <s v="0482"/>
    <s v="Other Sales to Public Authorities"/>
    <s v="General Ledger"/>
    <s v="Customer Information"/>
    <s v="Revenue USD"/>
    <s v="0000000"/>
    <s v="Unspecified"/>
    <s v="Unspecified"/>
    <m/>
    <m/>
    <m/>
    <n v="-42119.26"/>
  </r>
  <r>
    <s v="JUL-25"/>
    <s v="40050"/>
    <s v="Sales to Public Authorities Revenue"/>
    <s v="5766"/>
    <s v="Lrg Vol Pub Auth Svc RtPA42"/>
    <x v="0"/>
    <x v="0"/>
    <s v="0482"/>
    <s v="Other Sales to Public Authorities"/>
    <s v="General Ledger"/>
    <s v="Customer Information"/>
    <s v="Revenue USD"/>
    <s v="0000000"/>
    <s v="Unspecified"/>
    <s v="Unspecified"/>
    <m/>
    <m/>
    <m/>
    <n v="-7873.88"/>
  </r>
  <r>
    <s v="JUL-25"/>
    <s v="40050"/>
    <s v="Sales to Public Authorities Revenue"/>
    <s v="5766"/>
    <s v="Lrg Vol Pub Auth Svc RtPA42"/>
    <x v="2"/>
    <x v="2"/>
    <s v="0482"/>
    <s v="Other Sales to Public Authorities"/>
    <s v="General Ledger"/>
    <s v="Customer Information"/>
    <s v="Revenue USD"/>
    <s v="0000000"/>
    <s v="Unspecified"/>
    <s v="Unspecified"/>
    <m/>
    <m/>
    <m/>
    <n v="-19998.009999999998"/>
  </r>
  <r>
    <s v="JUL-25"/>
    <s v="40050"/>
    <s v="Sales to Public Authorities Revenue"/>
    <s v="5780"/>
    <s v="Provision for Rate Refund"/>
    <x v="0"/>
    <x v="0"/>
    <s v="0482"/>
    <s v="Other Sales to Public Authorities"/>
    <s v="General Ledger"/>
    <s v="Spreadsheet"/>
    <s v="J366 Tax Reform Revenue Refund_TEAM Adjustor Regulatory USD"/>
    <s v="0000000"/>
    <s v="Unspecified"/>
    <s v="Unspecified"/>
    <m/>
    <m/>
    <m/>
    <n v="3324"/>
  </r>
  <r>
    <s v="AUG-25"/>
    <s v="40000"/>
    <s v="Residential Revenue"/>
    <s v="5098"/>
    <s v="Res Unbilled Revenue"/>
    <x v="0"/>
    <x v="0"/>
    <s v="0480"/>
    <s v="Residential Sales"/>
    <s v="General Ledger"/>
    <s v="Spreadsheet"/>
    <s v="J833-UNS Gas Unbilled Rev Revenue USD"/>
    <s v="0000000"/>
    <s v="Unspecified"/>
    <s v="Unspecified"/>
    <m/>
    <m/>
    <m/>
    <n v="-1952442.85"/>
  </r>
  <r>
    <s v="AUG-25"/>
    <s v="40000"/>
    <s v="Residential Revenue"/>
    <s v="5098"/>
    <s v="Res Unbilled Revenue"/>
    <x v="0"/>
    <x v="0"/>
    <s v="0480"/>
    <s v="Residential Sales"/>
    <s v="General Ledger"/>
    <s v="Spreadsheet"/>
    <s v="Reverses &quot;J833-UNS Gas Unbilled Rev Revenue USD&quot; 4802152"/>
    <s v="0000000"/>
    <s v="Unspecified"/>
    <s v="Unspecified"/>
    <m/>
    <m/>
    <m/>
    <n v="1958517.94"/>
  </r>
  <r>
    <s v="AUG-25"/>
    <s v="40000"/>
    <s v="Residential Revenue"/>
    <s v="5098"/>
    <s v="Res Unbilled Revenue"/>
    <x v="1"/>
    <x v="1"/>
    <s v="0480"/>
    <s v="Residential Sales"/>
    <s v="General Ledger"/>
    <s v="Spreadsheet"/>
    <s v="J833-UNS Gas Unbilled Rev Revenue USD"/>
    <s v="0000000"/>
    <s v="Unspecified"/>
    <s v="Unspecified"/>
    <m/>
    <m/>
    <m/>
    <n v="-558566.07999999996"/>
  </r>
  <r>
    <s v="AUG-25"/>
    <s v="40000"/>
    <s v="Residential Revenue"/>
    <s v="5098"/>
    <s v="Res Unbilled Revenue"/>
    <x v="1"/>
    <x v="1"/>
    <s v="0480"/>
    <s v="Residential Sales"/>
    <s v="General Ledger"/>
    <s v="Spreadsheet"/>
    <s v="Reverses &quot;J833-UNS Gas Unbilled Rev Revenue USD&quot; 4802152"/>
    <s v="0000000"/>
    <s v="Unspecified"/>
    <s v="Unspecified"/>
    <m/>
    <m/>
    <m/>
    <n v="567804.64"/>
  </r>
  <r>
    <s v="AUG-25"/>
    <s v="40000"/>
    <s v="Residential Revenue"/>
    <s v="5751"/>
    <s v="Res RtR10"/>
    <x v="0"/>
    <x v="0"/>
    <s v="0480"/>
    <s v="Residential Sales"/>
    <s v="General Ledger"/>
    <s v="Customer Information"/>
    <s v="Revenue USD"/>
    <s v="0000000"/>
    <s v="Unspecified"/>
    <s v="Unspecified"/>
    <m/>
    <m/>
    <m/>
    <n v="-2178438.16"/>
  </r>
  <r>
    <s v="AUG-25"/>
    <s v="40000"/>
    <s v="Residential Revenue"/>
    <s v="5751"/>
    <s v="Res RtR10"/>
    <x v="2"/>
    <x v="2"/>
    <s v="0480"/>
    <s v="Residential Sales"/>
    <s v="General Ledger"/>
    <s v="Customer Information"/>
    <s v="Revenue USD"/>
    <s v="0000000"/>
    <s v="Unspecified"/>
    <s v="Unspecified"/>
    <m/>
    <m/>
    <m/>
    <n v="-911457.51"/>
  </r>
  <r>
    <s v="AUG-25"/>
    <s v="40000"/>
    <s v="Residential Revenue"/>
    <s v="5751"/>
    <s v="Res RtR10"/>
    <x v="3"/>
    <x v="3"/>
    <s v="0480"/>
    <s v="Residential Sales"/>
    <s v="General Ledger"/>
    <s v="Customer Information"/>
    <s v="Revenue USD"/>
    <s v="0000000"/>
    <s v="Unspecified"/>
    <s v="Unspecified"/>
    <m/>
    <m/>
    <m/>
    <n v="0"/>
  </r>
  <r>
    <s v="AUG-25"/>
    <s v="40000"/>
    <s v="Residential Revenue"/>
    <s v="5752"/>
    <s v="Res CARES RtR12"/>
    <x v="0"/>
    <x v="0"/>
    <s v="0480"/>
    <s v="Residential Sales"/>
    <s v="General Ledger"/>
    <s v="Customer Information"/>
    <s v="Revenue USD"/>
    <s v="0000000"/>
    <s v="Unspecified"/>
    <s v="Unspecified"/>
    <m/>
    <m/>
    <m/>
    <n v="-64878.41"/>
  </r>
  <r>
    <s v="AUG-25"/>
    <s v="40000"/>
    <s v="Residential Revenue"/>
    <s v="5752"/>
    <s v="Res CARES RtR12"/>
    <x v="2"/>
    <x v="2"/>
    <s v="0480"/>
    <s v="Residential Sales"/>
    <s v="General Ledger"/>
    <s v="Customer Information"/>
    <s v="Revenue USD"/>
    <s v="0000000"/>
    <s v="Unspecified"/>
    <s v="Unspecified"/>
    <m/>
    <m/>
    <m/>
    <n v="-31893.4"/>
  </r>
  <r>
    <s v="AUG-25"/>
    <s v="40000"/>
    <s v="Residential Revenue"/>
    <s v="5763"/>
    <s v="Comprsd Nat Gas RtCNG1"/>
    <x v="0"/>
    <x v="0"/>
    <s v="0480"/>
    <s v="Residential Sales"/>
    <s v="General Ledger"/>
    <s v="Customer Information"/>
    <s v="Revenue USD"/>
    <s v="0000000"/>
    <s v="Unspecified"/>
    <s v="Unspecified"/>
    <m/>
    <m/>
    <m/>
    <n v="-40.26"/>
  </r>
  <r>
    <s v="AUG-25"/>
    <s v="40000"/>
    <s v="Residential Revenue"/>
    <s v="5763"/>
    <s v="Comprsd Nat Gas RtCNG1"/>
    <x v="2"/>
    <x v="2"/>
    <s v="0480"/>
    <s v="Residential Sales"/>
    <s v="General Ledger"/>
    <s v="Customer Information"/>
    <s v="Revenue USD"/>
    <s v="0000000"/>
    <s v="Unspecified"/>
    <s v="Unspecified"/>
    <m/>
    <m/>
    <m/>
    <n v="-28.61"/>
  </r>
  <r>
    <s v="AUG-25"/>
    <s v="40000"/>
    <s v="Residential Revenue"/>
    <s v="5780"/>
    <s v="Provision for Rate Refund"/>
    <x v="0"/>
    <x v="0"/>
    <s v="0480"/>
    <s v="Residential Sales"/>
    <s v="General Ledger"/>
    <s v="Spreadsheet"/>
    <s v="J366 Tax Reform Revenue Refund_TEAM Adjustor Regulatory USD"/>
    <s v="0000000"/>
    <s v="Unspecified"/>
    <s v="Unspecified"/>
    <m/>
    <m/>
    <m/>
    <n v="56077"/>
  </r>
  <r>
    <s v="AUG-25"/>
    <s v="40010"/>
    <s v="Commercial Revenue"/>
    <s v="5298"/>
    <s v="Com Unbilled Revenue"/>
    <x v="0"/>
    <x v="0"/>
    <s v="0481"/>
    <s v="Com, Ind, Mining Sales"/>
    <s v="General Ledger"/>
    <s v="Spreadsheet"/>
    <s v="J833-UNS Gas Unbilled Rev Revenue USD"/>
    <s v="0000000"/>
    <s v="Unspecified"/>
    <s v="Unspecified"/>
    <m/>
    <m/>
    <m/>
    <n v="-461935.4"/>
  </r>
  <r>
    <s v="AUG-25"/>
    <s v="40010"/>
    <s v="Commercial Revenue"/>
    <s v="5298"/>
    <s v="Com Unbilled Revenue"/>
    <x v="0"/>
    <x v="0"/>
    <s v="0481"/>
    <s v="Com, Ind, Mining Sales"/>
    <s v="General Ledger"/>
    <s v="Spreadsheet"/>
    <s v="Reverses &quot;J833-UNS Gas Unbilled Rev Revenue USD&quot; 4802152"/>
    <s v="0000000"/>
    <s v="Unspecified"/>
    <s v="Unspecified"/>
    <m/>
    <m/>
    <m/>
    <n v="477610.12"/>
  </r>
  <r>
    <s v="AUG-25"/>
    <s v="40010"/>
    <s v="Commercial Revenue"/>
    <s v="5298"/>
    <s v="Com Unbilled Revenue"/>
    <x v="1"/>
    <x v="1"/>
    <s v="0481"/>
    <s v="Com, Ind, Mining Sales"/>
    <s v="General Ledger"/>
    <s v="Spreadsheet"/>
    <s v="J833-UNS Gas Unbilled Rev Revenue USD"/>
    <s v="0000000"/>
    <s v="Unspecified"/>
    <s v="Unspecified"/>
    <m/>
    <m/>
    <m/>
    <n v="-369789.58"/>
  </r>
  <r>
    <s v="AUG-25"/>
    <s v="40010"/>
    <s v="Commercial Revenue"/>
    <s v="5298"/>
    <s v="Com Unbilled Revenue"/>
    <x v="1"/>
    <x v="1"/>
    <s v="0481"/>
    <s v="Com, Ind, Mining Sales"/>
    <s v="General Ledger"/>
    <s v="Spreadsheet"/>
    <s v="Reverses &quot;J833-UNS Gas Unbilled Rev Revenue USD&quot; 4802152"/>
    <s v="0000000"/>
    <s v="Unspecified"/>
    <s v="Unspecified"/>
    <m/>
    <m/>
    <m/>
    <n v="396274.26"/>
  </r>
  <r>
    <s v="AUG-25"/>
    <s v="40010"/>
    <s v="Commercial Revenue"/>
    <s v="5753"/>
    <s v="Sm Vol Com Svc RtC20"/>
    <x v="0"/>
    <x v="0"/>
    <s v="0481"/>
    <s v="Com, Ind, Mining Sales"/>
    <s v="General Ledger"/>
    <s v="Customer Information"/>
    <s v="Revenue USD"/>
    <s v="0000000"/>
    <s v="Unspecified"/>
    <s v="Unspecified"/>
    <m/>
    <m/>
    <m/>
    <n v="-607403.52000000002"/>
  </r>
  <r>
    <s v="AUG-25"/>
    <s v="40010"/>
    <s v="Commercial Revenue"/>
    <s v="5753"/>
    <s v="Sm Vol Com Svc RtC20"/>
    <x v="2"/>
    <x v="2"/>
    <s v="0481"/>
    <s v="Com, Ind, Mining Sales"/>
    <s v="General Ledger"/>
    <s v="Customer Information"/>
    <s v="Revenue USD"/>
    <s v="0000000"/>
    <s v="Unspecified"/>
    <s v="Unspecified"/>
    <m/>
    <m/>
    <m/>
    <n v="-620448.31000000006"/>
  </r>
  <r>
    <s v="AUG-25"/>
    <s v="40010"/>
    <s v="Commercial Revenue"/>
    <s v="5754"/>
    <s v="Lrg Vol Com Svc RtC22"/>
    <x v="0"/>
    <x v="0"/>
    <s v="0481"/>
    <s v="Com, Ind, Mining Sales"/>
    <s v="General Ledger"/>
    <s v="Customer Information"/>
    <s v="Revenue USD"/>
    <s v="0000000"/>
    <s v="Unspecified"/>
    <s v="Unspecified"/>
    <m/>
    <m/>
    <m/>
    <n v="-23880.81"/>
  </r>
  <r>
    <s v="AUG-25"/>
    <s v="40010"/>
    <s v="Commercial Revenue"/>
    <s v="5754"/>
    <s v="Lrg Vol Com Svc RtC22"/>
    <x v="2"/>
    <x v="2"/>
    <s v="0481"/>
    <s v="Com, Ind, Mining Sales"/>
    <s v="General Ledger"/>
    <s v="Customer Information"/>
    <s v="Revenue USD"/>
    <s v="0000000"/>
    <s v="Unspecified"/>
    <s v="Unspecified"/>
    <m/>
    <m/>
    <m/>
    <n v="-40517.75"/>
  </r>
  <r>
    <s v="AUG-25"/>
    <s v="40010"/>
    <s v="Commercial Revenue"/>
    <s v="5755"/>
    <s v="Irrigation Svc RtIR60"/>
    <x v="0"/>
    <x v="0"/>
    <s v="0481"/>
    <s v="Com, Ind, Mining Sales"/>
    <s v="General Ledger"/>
    <s v="Customer Information"/>
    <s v="Revenue USD"/>
    <s v="0000000"/>
    <s v="Unspecified"/>
    <s v="Unspecified"/>
    <m/>
    <m/>
    <m/>
    <n v="-77.66"/>
  </r>
  <r>
    <s v="AUG-25"/>
    <s v="40010"/>
    <s v="Commercial Revenue"/>
    <s v="5755"/>
    <s v="Irrigation Svc RtIR60"/>
    <x v="2"/>
    <x v="2"/>
    <s v="0481"/>
    <s v="Com, Ind, Mining Sales"/>
    <s v="General Ledger"/>
    <s v="Customer Information"/>
    <s v="Revenue USD"/>
    <s v="0000000"/>
    <s v="Unspecified"/>
    <s v="Unspecified"/>
    <m/>
    <m/>
    <m/>
    <n v="-24.25"/>
  </r>
  <r>
    <s v="AUG-25"/>
    <s v="40010"/>
    <s v="Commercial Revenue"/>
    <s v="5780"/>
    <s v="Provision for Rate Refund"/>
    <x v="0"/>
    <x v="0"/>
    <s v="0481"/>
    <s v="Com, Ind, Mining Sales"/>
    <s v="General Ledger"/>
    <s v="Spreadsheet"/>
    <s v="J366 Tax Reform Revenue Refund_TEAM Adjustor Regulatory USD"/>
    <s v="0000000"/>
    <s v="Unspecified"/>
    <s v="Unspecified"/>
    <m/>
    <m/>
    <m/>
    <n v="38565"/>
  </r>
  <r>
    <s v="AUG-25"/>
    <s v="40020"/>
    <s v="Industrial Revenue"/>
    <s v="5348"/>
    <s v="Ind Unbilled Revenue"/>
    <x v="0"/>
    <x v="0"/>
    <s v="0481"/>
    <s v="Com, Ind, Mining Sales"/>
    <s v="General Ledger"/>
    <s v="Spreadsheet"/>
    <s v="J833-UNS Gas Unbilled Rev Revenue USD"/>
    <s v="0000000"/>
    <s v="Unspecified"/>
    <s v="Unspecified"/>
    <m/>
    <m/>
    <m/>
    <n v="-13184.33"/>
  </r>
  <r>
    <s v="AUG-25"/>
    <s v="40020"/>
    <s v="Industrial Revenue"/>
    <s v="5348"/>
    <s v="Ind Unbilled Revenue"/>
    <x v="0"/>
    <x v="0"/>
    <s v="0481"/>
    <s v="Com, Ind, Mining Sales"/>
    <s v="General Ledger"/>
    <s v="Spreadsheet"/>
    <s v="Reverses &quot;J833-UNS Gas Unbilled Rev Revenue USD&quot; 4802152"/>
    <s v="0000000"/>
    <s v="Unspecified"/>
    <s v="Unspecified"/>
    <m/>
    <m/>
    <m/>
    <n v="12508.97"/>
  </r>
  <r>
    <s v="AUG-25"/>
    <s v="40020"/>
    <s v="Industrial Revenue"/>
    <s v="5348"/>
    <s v="Ind Unbilled Revenue"/>
    <x v="1"/>
    <x v="1"/>
    <s v="0481"/>
    <s v="Com, Ind, Mining Sales"/>
    <s v="General Ledger"/>
    <s v="Spreadsheet"/>
    <s v="J833-UNS Gas Unbilled Rev Revenue USD"/>
    <s v="0000000"/>
    <s v="Unspecified"/>
    <s v="Unspecified"/>
    <m/>
    <m/>
    <m/>
    <n v="-36912.269999999997"/>
  </r>
  <r>
    <s v="AUG-25"/>
    <s v="40020"/>
    <s v="Industrial Revenue"/>
    <s v="5348"/>
    <s v="Ind Unbilled Revenue"/>
    <x v="1"/>
    <x v="1"/>
    <s v="0481"/>
    <s v="Com, Ind, Mining Sales"/>
    <s v="General Ledger"/>
    <s v="Spreadsheet"/>
    <s v="Reverses &quot;J833-UNS Gas Unbilled Rev Revenue USD&quot; 4802152"/>
    <s v="0000000"/>
    <s v="Unspecified"/>
    <s v="Unspecified"/>
    <m/>
    <m/>
    <m/>
    <n v="34775.050000000003"/>
  </r>
  <r>
    <s v="AUG-25"/>
    <s v="40020"/>
    <s v="Industrial Revenue"/>
    <s v="5758"/>
    <s v="Sm Vol Ind Svc RtI30"/>
    <x v="0"/>
    <x v="0"/>
    <s v="0481"/>
    <s v="Com, Ind, Mining Sales"/>
    <s v="General Ledger"/>
    <s v="Customer Information"/>
    <s v="Revenue USD"/>
    <s v="0000000"/>
    <s v="Unspecified"/>
    <s v="Unspecified"/>
    <m/>
    <m/>
    <m/>
    <n v="-8148.82"/>
  </r>
  <r>
    <s v="AUG-25"/>
    <s v="40020"/>
    <s v="Industrial Revenue"/>
    <s v="5758"/>
    <s v="Sm Vol Ind Svc RtI30"/>
    <x v="2"/>
    <x v="2"/>
    <s v="0481"/>
    <s v="Com, Ind, Mining Sales"/>
    <s v="General Ledger"/>
    <s v="Customer Information"/>
    <s v="Revenue USD"/>
    <s v="0000000"/>
    <s v="Unspecified"/>
    <s v="Unspecified"/>
    <m/>
    <m/>
    <m/>
    <n v="-12211.69"/>
  </r>
  <r>
    <s v="AUG-25"/>
    <s v="40020"/>
    <s v="Industrial Revenue"/>
    <s v="5759"/>
    <s v="Lrg Vol Ind Svc RtI32"/>
    <x v="0"/>
    <x v="0"/>
    <s v="0481"/>
    <s v="Com, Ind, Mining Sales"/>
    <s v="General Ledger"/>
    <s v="Customer Information"/>
    <s v="Revenue USD"/>
    <s v="0000000"/>
    <s v="Unspecified"/>
    <s v="Unspecified"/>
    <m/>
    <m/>
    <m/>
    <n v="-19445.3"/>
  </r>
  <r>
    <s v="AUG-25"/>
    <s v="40020"/>
    <s v="Industrial Revenue"/>
    <s v="5759"/>
    <s v="Lrg Vol Ind Svc RtI32"/>
    <x v="2"/>
    <x v="2"/>
    <s v="0481"/>
    <s v="Com, Ind, Mining Sales"/>
    <s v="General Ledger"/>
    <s v="Customer Information"/>
    <s v="Revenue USD"/>
    <s v="0000000"/>
    <s v="Unspecified"/>
    <s v="Unspecified"/>
    <m/>
    <m/>
    <m/>
    <n v="-65936.72"/>
  </r>
  <r>
    <s v="AUG-25"/>
    <s v="40020"/>
    <s v="Industrial Revenue"/>
    <s v="5780"/>
    <s v="Provision for Rate Refund"/>
    <x v="0"/>
    <x v="0"/>
    <s v="0481"/>
    <s v="Com, Ind, Mining Sales"/>
    <s v="General Ledger"/>
    <s v="Spreadsheet"/>
    <s v="J366 Tax Reform Revenue Refund_TEAM Adjustor Regulatory USD"/>
    <s v="0000000"/>
    <s v="Unspecified"/>
    <s v="Unspecified"/>
    <m/>
    <m/>
    <m/>
    <n v="4898"/>
  </r>
  <r>
    <s v="AUG-25"/>
    <s v="40050"/>
    <s v="Sales to Public Authorities Revenue"/>
    <s v="5548"/>
    <s v="Othr Sls Pub Auth-Unbilled"/>
    <x v="0"/>
    <x v="0"/>
    <s v="0482"/>
    <s v="Other Sales to Public Authorities"/>
    <s v="General Ledger"/>
    <s v="Spreadsheet"/>
    <s v="J833-UNS Gas Unbilled Rev Revenue USD"/>
    <s v="0000000"/>
    <s v="Unspecified"/>
    <s v="Unspecified"/>
    <m/>
    <m/>
    <m/>
    <n v="-36926.65"/>
  </r>
  <r>
    <s v="AUG-25"/>
    <s v="40050"/>
    <s v="Sales to Public Authorities Revenue"/>
    <s v="5548"/>
    <s v="Othr Sls Pub Auth-Unbilled"/>
    <x v="0"/>
    <x v="0"/>
    <s v="0482"/>
    <s v="Other Sales to Public Authorities"/>
    <s v="General Ledger"/>
    <s v="Spreadsheet"/>
    <s v="Reverses &quot;J833-UNS Gas Unbilled Rev Revenue USD&quot; 4802152"/>
    <s v="0000000"/>
    <s v="Unspecified"/>
    <s v="Unspecified"/>
    <m/>
    <m/>
    <m/>
    <n v="37661.760000000002"/>
  </r>
  <r>
    <s v="AUG-25"/>
    <s v="40050"/>
    <s v="Sales to Public Authorities Revenue"/>
    <s v="5548"/>
    <s v="Othr Sls Pub Auth-Unbilled"/>
    <x v="1"/>
    <x v="1"/>
    <s v="0482"/>
    <s v="Other Sales to Public Authorities"/>
    <s v="General Ledger"/>
    <s v="Spreadsheet"/>
    <s v="J833-UNS Gas Unbilled Rev Revenue USD"/>
    <s v="0000000"/>
    <s v="Unspecified"/>
    <s v="Unspecified"/>
    <m/>
    <m/>
    <m/>
    <n v="-28896.880000000001"/>
  </r>
  <r>
    <s v="AUG-25"/>
    <s v="40050"/>
    <s v="Sales to Public Authorities Revenue"/>
    <s v="5548"/>
    <s v="Othr Sls Pub Auth-Unbilled"/>
    <x v="1"/>
    <x v="1"/>
    <s v="0482"/>
    <s v="Other Sales to Public Authorities"/>
    <s v="General Ledger"/>
    <s v="Spreadsheet"/>
    <s v="Reverses &quot;J833-UNS Gas Unbilled Rev Revenue USD&quot; 4802152"/>
    <s v="0000000"/>
    <s v="Unspecified"/>
    <s v="Unspecified"/>
    <m/>
    <m/>
    <m/>
    <n v="30045.759999999998"/>
  </r>
  <r>
    <s v="AUG-25"/>
    <s v="40050"/>
    <s v="Sales to Public Authorities Revenue"/>
    <s v="5763"/>
    <s v="Comprsd Nat Gas RtCNG1"/>
    <x v="0"/>
    <x v="0"/>
    <s v="0482"/>
    <s v="Other Sales to Public Authorities"/>
    <s v="General Ledger"/>
    <s v="Customer Information"/>
    <s v="Revenue USD"/>
    <s v="0000000"/>
    <s v="Unspecified"/>
    <s v="Unspecified"/>
    <m/>
    <m/>
    <m/>
    <n v="-60"/>
  </r>
  <r>
    <s v="AUG-25"/>
    <s v="40050"/>
    <s v="Sales to Public Authorities Revenue"/>
    <s v="5765"/>
    <s v="Sm Vol Pub Auth Svc RtPA40"/>
    <x v="0"/>
    <x v="0"/>
    <s v="0482"/>
    <s v="Other Sales to Public Authorities"/>
    <s v="General Ledger"/>
    <s v="Customer Information"/>
    <s v="Revenue USD"/>
    <s v="0000000"/>
    <s v="Unspecified"/>
    <s v="Unspecified"/>
    <m/>
    <m/>
    <m/>
    <n v="-43826.09"/>
  </r>
  <r>
    <s v="AUG-25"/>
    <s v="40050"/>
    <s v="Sales to Public Authorities Revenue"/>
    <s v="5765"/>
    <s v="Sm Vol Pub Auth Svc RtPA40"/>
    <x v="2"/>
    <x v="2"/>
    <s v="0482"/>
    <s v="Other Sales to Public Authorities"/>
    <s v="General Ledger"/>
    <s v="Customer Information"/>
    <s v="Revenue USD"/>
    <s v="0000000"/>
    <s v="Unspecified"/>
    <s v="Unspecified"/>
    <m/>
    <m/>
    <m/>
    <n v="-39777.949999999997"/>
  </r>
  <r>
    <s v="AUG-25"/>
    <s v="40050"/>
    <s v="Sales to Public Authorities Revenue"/>
    <s v="5766"/>
    <s v="Lrg Vol Pub Auth Svc RtPA42"/>
    <x v="0"/>
    <x v="0"/>
    <s v="0482"/>
    <s v="Other Sales to Public Authorities"/>
    <s v="General Ledger"/>
    <s v="Customer Information"/>
    <s v="Revenue USD"/>
    <s v="0000000"/>
    <s v="Unspecified"/>
    <s v="Unspecified"/>
    <m/>
    <m/>
    <m/>
    <n v="-7652.16"/>
  </r>
  <r>
    <s v="AUG-25"/>
    <s v="40050"/>
    <s v="Sales to Public Authorities Revenue"/>
    <s v="5766"/>
    <s v="Lrg Vol Pub Auth Svc RtPA42"/>
    <x v="2"/>
    <x v="2"/>
    <s v="0482"/>
    <s v="Other Sales to Public Authorities"/>
    <s v="General Ledger"/>
    <s v="Customer Information"/>
    <s v="Revenue USD"/>
    <s v="0000000"/>
    <s v="Unspecified"/>
    <s v="Unspecified"/>
    <m/>
    <m/>
    <m/>
    <n v="-19298.05"/>
  </r>
  <r>
    <s v="AUG-25"/>
    <s v="40050"/>
    <s v="Sales to Public Authorities Revenue"/>
    <s v="5780"/>
    <s v="Provision for Rate Refund"/>
    <x v="0"/>
    <x v="0"/>
    <s v="0482"/>
    <s v="Other Sales to Public Authorities"/>
    <s v="General Ledger"/>
    <s v="Spreadsheet"/>
    <s v="J366 Tax Reform Revenue Refund_TEAM Adjustor Regulatory USD"/>
    <s v="0000000"/>
    <s v="Unspecified"/>
    <s v="Unspecified"/>
    <m/>
    <m/>
    <m/>
    <n v="3188"/>
  </r>
  <r>
    <s v="SEP-25"/>
    <s v="40000"/>
    <s v="Residential Revenue"/>
    <s v="5098"/>
    <s v="Res Unbilled Revenue"/>
    <x v="0"/>
    <x v="0"/>
    <s v="0480"/>
    <s v="Residential Sales"/>
    <s v="General Ledger"/>
    <s v="Spreadsheet"/>
    <s v="J833-UNS Gas Unbilled Rev Revenue USD"/>
    <s v="0000000"/>
    <s v="Unspecified"/>
    <s v="Unspecified"/>
    <m/>
    <m/>
    <m/>
    <n v="-2051254.55"/>
  </r>
  <r>
    <s v="SEP-25"/>
    <s v="40000"/>
    <s v="Residential Revenue"/>
    <s v="5098"/>
    <s v="Res Unbilled Revenue"/>
    <x v="0"/>
    <x v="0"/>
    <s v="0480"/>
    <s v="Residential Sales"/>
    <s v="General Ledger"/>
    <s v="Spreadsheet"/>
    <s v="Reverses &quot;J833-UNS Gas Unbilled Rev Revenue USD&quot; 4930270"/>
    <s v="0000000"/>
    <s v="Unspecified"/>
    <s v="Unspecified"/>
    <m/>
    <m/>
    <m/>
    <n v="1952442.85"/>
  </r>
  <r>
    <s v="SEP-25"/>
    <s v="40000"/>
    <s v="Residential Revenue"/>
    <s v="5098"/>
    <s v="Res Unbilled Revenue"/>
    <x v="1"/>
    <x v="1"/>
    <s v="0480"/>
    <s v="Residential Sales"/>
    <s v="General Ledger"/>
    <s v="Spreadsheet"/>
    <s v="J833-UNS Gas Unbilled Rev Revenue USD"/>
    <s v="0000000"/>
    <s v="Unspecified"/>
    <s v="Unspecified"/>
    <m/>
    <m/>
    <m/>
    <n v="-700848.15"/>
  </r>
  <r>
    <s v="SEP-25"/>
    <s v="40000"/>
    <s v="Residential Revenue"/>
    <s v="5098"/>
    <s v="Res Unbilled Revenue"/>
    <x v="1"/>
    <x v="1"/>
    <s v="0480"/>
    <s v="Residential Sales"/>
    <s v="General Ledger"/>
    <s v="Spreadsheet"/>
    <s v="Reverses &quot;J833-UNS Gas Unbilled Rev Revenue USD&quot; 4930270"/>
    <s v="0000000"/>
    <s v="Unspecified"/>
    <s v="Unspecified"/>
    <m/>
    <m/>
    <m/>
    <n v="558566.07999999996"/>
  </r>
  <r>
    <s v="SEP-25"/>
    <s v="40000"/>
    <s v="Residential Revenue"/>
    <s v="5751"/>
    <s v="Res RtR10"/>
    <x v="0"/>
    <x v="0"/>
    <s v="0480"/>
    <s v="Residential Sales"/>
    <s v="General Ledger"/>
    <s v="Customer Information"/>
    <s v="Revenue USD"/>
    <s v="0000000"/>
    <s v="Unspecified"/>
    <s v="Unspecified"/>
    <m/>
    <m/>
    <m/>
    <n v="-2110192.8199999998"/>
  </r>
  <r>
    <s v="SEP-25"/>
    <s v="40000"/>
    <s v="Residential Revenue"/>
    <s v="5751"/>
    <s v="Res RtR10"/>
    <x v="2"/>
    <x v="2"/>
    <s v="0480"/>
    <s v="Residential Sales"/>
    <s v="General Ledger"/>
    <s v="Customer Information"/>
    <s v="Revenue USD"/>
    <s v="0000000"/>
    <s v="Unspecified"/>
    <s v="Unspecified"/>
    <m/>
    <m/>
    <m/>
    <n v="-904879.19"/>
  </r>
  <r>
    <s v="SEP-25"/>
    <s v="40000"/>
    <s v="Residential Revenue"/>
    <s v="5752"/>
    <s v="Res CARES RtR12"/>
    <x v="0"/>
    <x v="0"/>
    <s v="0480"/>
    <s v="Residential Sales"/>
    <s v="General Ledger"/>
    <s v="Customer Information"/>
    <s v="Revenue USD"/>
    <s v="0000000"/>
    <s v="Unspecified"/>
    <s v="Unspecified"/>
    <m/>
    <m/>
    <m/>
    <n v="-62068.86"/>
  </r>
  <r>
    <s v="SEP-25"/>
    <s v="40000"/>
    <s v="Residential Revenue"/>
    <s v="5752"/>
    <s v="Res CARES RtR12"/>
    <x v="2"/>
    <x v="2"/>
    <s v="0480"/>
    <s v="Residential Sales"/>
    <s v="General Ledger"/>
    <s v="Customer Information"/>
    <s v="Revenue USD"/>
    <s v="0000000"/>
    <s v="Unspecified"/>
    <s v="Unspecified"/>
    <m/>
    <m/>
    <m/>
    <n v="-31073.18"/>
  </r>
  <r>
    <s v="SEP-25"/>
    <s v="40000"/>
    <s v="Residential Revenue"/>
    <s v="5763"/>
    <s v="Comprsd Nat Gas RtCNG1"/>
    <x v="0"/>
    <x v="0"/>
    <s v="0480"/>
    <s v="Residential Sales"/>
    <s v="General Ledger"/>
    <s v="Customer Information"/>
    <s v="Revenue USD"/>
    <s v="0000000"/>
    <s v="Unspecified"/>
    <s v="Unspecified"/>
    <m/>
    <m/>
    <m/>
    <n v="-37.51"/>
  </r>
  <r>
    <s v="SEP-25"/>
    <s v="40000"/>
    <s v="Residential Revenue"/>
    <s v="5763"/>
    <s v="Comprsd Nat Gas RtCNG1"/>
    <x v="2"/>
    <x v="2"/>
    <s v="0480"/>
    <s v="Residential Sales"/>
    <s v="General Ledger"/>
    <s v="Customer Information"/>
    <s v="Revenue USD"/>
    <s v="0000000"/>
    <s v="Unspecified"/>
    <s v="Unspecified"/>
    <m/>
    <m/>
    <m/>
    <n v="-24.76"/>
  </r>
  <r>
    <s v="SEP-25"/>
    <s v="40000"/>
    <s v="Residential Revenue"/>
    <s v="5780"/>
    <s v="Provision for Rate Refund"/>
    <x v="0"/>
    <x v="0"/>
    <s v="0480"/>
    <s v="Residential Sales"/>
    <s v="General Ledger"/>
    <s v="Spreadsheet"/>
    <s v="J366 Tax Reform Revenue Refund_TEAM Adjustor Regulatory USD"/>
    <s v="0000000"/>
    <s v="Unspecified"/>
    <s v="Unspecified"/>
    <m/>
    <m/>
    <m/>
    <n v="69374"/>
  </r>
  <r>
    <s v="SEP-25"/>
    <s v="40010"/>
    <s v="Commercial Revenue"/>
    <s v="5298"/>
    <s v="Com Unbilled Revenue"/>
    <x v="0"/>
    <x v="0"/>
    <s v="0481"/>
    <s v="Com, Ind, Mining Sales"/>
    <s v="General Ledger"/>
    <s v="Spreadsheet"/>
    <s v="J833-UNS Gas Unbilled Rev Revenue USD"/>
    <s v="0000000"/>
    <s v="Unspecified"/>
    <s v="Unspecified"/>
    <m/>
    <m/>
    <m/>
    <n v="-481664.3"/>
  </r>
  <r>
    <s v="SEP-25"/>
    <s v="40010"/>
    <s v="Commercial Revenue"/>
    <s v="5298"/>
    <s v="Com Unbilled Revenue"/>
    <x v="0"/>
    <x v="0"/>
    <s v="0481"/>
    <s v="Com, Ind, Mining Sales"/>
    <s v="General Ledger"/>
    <s v="Spreadsheet"/>
    <s v="Reverses &quot;J833-UNS Gas Unbilled Rev Revenue USD&quot; 4930270"/>
    <s v="0000000"/>
    <s v="Unspecified"/>
    <s v="Unspecified"/>
    <m/>
    <m/>
    <m/>
    <n v="461935.4"/>
  </r>
  <r>
    <s v="SEP-25"/>
    <s v="40010"/>
    <s v="Commercial Revenue"/>
    <s v="5298"/>
    <s v="Com Unbilled Revenue"/>
    <x v="1"/>
    <x v="1"/>
    <s v="0481"/>
    <s v="Com, Ind, Mining Sales"/>
    <s v="General Ledger"/>
    <s v="Spreadsheet"/>
    <s v="J833-UNS Gas Unbilled Rev Revenue USD"/>
    <s v="0000000"/>
    <s v="Unspecified"/>
    <s v="Unspecified"/>
    <m/>
    <m/>
    <m/>
    <n v="-406411.95"/>
  </r>
  <r>
    <s v="SEP-25"/>
    <s v="40010"/>
    <s v="Commercial Revenue"/>
    <s v="5298"/>
    <s v="Com Unbilled Revenue"/>
    <x v="1"/>
    <x v="1"/>
    <s v="0481"/>
    <s v="Com, Ind, Mining Sales"/>
    <s v="General Ledger"/>
    <s v="Spreadsheet"/>
    <s v="Reverses &quot;J833-UNS Gas Unbilled Rev Revenue USD&quot; 4930270"/>
    <s v="0000000"/>
    <s v="Unspecified"/>
    <s v="Unspecified"/>
    <m/>
    <m/>
    <m/>
    <n v="369789.58"/>
  </r>
  <r>
    <s v="SEP-25"/>
    <s v="40010"/>
    <s v="Commercial Revenue"/>
    <s v="5753"/>
    <s v="Sm Vol Com Svc RtC20"/>
    <x v="0"/>
    <x v="0"/>
    <s v="0481"/>
    <s v="Com, Ind, Mining Sales"/>
    <s v="General Ledger"/>
    <s v="Customer Information"/>
    <s v="Revenue USD"/>
    <s v="0000000"/>
    <s v="Unspecified"/>
    <s v="Unspecified"/>
    <m/>
    <m/>
    <m/>
    <n v="-594662.18000000005"/>
  </r>
  <r>
    <s v="SEP-25"/>
    <s v="40010"/>
    <s v="Commercial Revenue"/>
    <s v="5753"/>
    <s v="Sm Vol Com Svc RtC20"/>
    <x v="2"/>
    <x v="2"/>
    <s v="0481"/>
    <s v="Com, Ind, Mining Sales"/>
    <s v="General Ledger"/>
    <s v="Customer Information"/>
    <s v="Revenue USD"/>
    <s v="0000000"/>
    <s v="Unspecified"/>
    <s v="Unspecified"/>
    <m/>
    <m/>
    <m/>
    <n v="-613394.82999999996"/>
  </r>
  <r>
    <s v="SEP-25"/>
    <s v="40010"/>
    <s v="Commercial Revenue"/>
    <s v="5754"/>
    <s v="Lrg Vol Com Svc RtC22"/>
    <x v="0"/>
    <x v="0"/>
    <s v="0481"/>
    <s v="Com, Ind, Mining Sales"/>
    <s v="General Ledger"/>
    <s v="Customer Information"/>
    <s v="Revenue USD"/>
    <s v="0000000"/>
    <s v="Unspecified"/>
    <s v="Unspecified"/>
    <m/>
    <m/>
    <m/>
    <n v="-28894.84"/>
  </r>
  <r>
    <s v="SEP-25"/>
    <s v="40010"/>
    <s v="Commercial Revenue"/>
    <s v="5754"/>
    <s v="Lrg Vol Com Svc RtC22"/>
    <x v="2"/>
    <x v="2"/>
    <s v="0481"/>
    <s v="Com, Ind, Mining Sales"/>
    <s v="General Ledger"/>
    <s v="Customer Information"/>
    <s v="Revenue USD"/>
    <s v="0000000"/>
    <s v="Unspecified"/>
    <s v="Unspecified"/>
    <m/>
    <m/>
    <m/>
    <n v="-52137.85"/>
  </r>
  <r>
    <s v="SEP-25"/>
    <s v="40010"/>
    <s v="Commercial Revenue"/>
    <s v="5755"/>
    <s v="Irrigation Svc RtIR60"/>
    <x v="0"/>
    <x v="0"/>
    <s v="0481"/>
    <s v="Com, Ind, Mining Sales"/>
    <s v="General Ledger"/>
    <s v="Customer Information"/>
    <s v="Revenue USD"/>
    <s v="0000000"/>
    <s v="Unspecified"/>
    <s v="Unspecified"/>
    <m/>
    <m/>
    <m/>
    <n v="-40"/>
  </r>
  <r>
    <s v="SEP-25"/>
    <s v="40010"/>
    <s v="Commercial Revenue"/>
    <s v="5765"/>
    <s v="Sm Vol Pub Auth Svc RtPA40"/>
    <x v="0"/>
    <x v="0"/>
    <s v="0481"/>
    <s v="Com, Ind, Mining Sales"/>
    <s v="General Ledger"/>
    <s v="Customer Information"/>
    <s v="Revenue USD"/>
    <s v="0000000"/>
    <s v="Unspecified"/>
    <s v="Unspecified"/>
    <m/>
    <m/>
    <m/>
    <n v="-15.5"/>
  </r>
  <r>
    <s v="SEP-25"/>
    <s v="40010"/>
    <s v="Commercial Revenue"/>
    <s v="5765"/>
    <s v="Sm Vol Pub Auth Svc RtPA40"/>
    <x v="0"/>
    <x v="0"/>
    <s v="0481"/>
    <s v="Com, Ind, Mining Sales"/>
    <s v="General Ledger"/>
    <s v="Spreadsheet"/>
    <s v="J355A-Correct CC&amp;B Revenue/STAT Revenue USD"/>
    <s v="0000000"/>
    <s v="Unspecified"/>
    <s v="Unspecified"/>
    <m/>
    <m/>
    <m/>
    <n v="15.5"/>
  </r>
  <r>
    <s v="SEP-25"/>
    <s v="40010"/>
    <s v="Commercial Revenue"/>
    <s v="5780"/>
    <s v="Provision for Rate Refund"/>
    <x v="0"/>
    <x v="0"/>
    <s v="0481"/>
    <s v="Com, Ind, Mining Sales"/>
    <s v="General Ledger"/>
    <s v="Spreadsheet"/>
    <s v="J366 Tax Reform Revenue Refund_TEAM Adjustor Regulatory USD"/>
    <s v="0000000"/>
    <s v="Unspecified"/>
    <s v="Unspecified"/>
    <m/>
    <m/>
    <m/>
    <n v="42284"/>
  </r>
  <r>
    <s v="SEP-25"/>
    <s v="40020"/>
    <s v="Industrial Revenue"/>
    <s v="5348"/>
    <s v="Ind Unbilled Revenue"/>
    <x v="0"/>
    <x v="0"/>
    <s v="0481"/>
    <s v="Com, Ind, Mining Sales"/>
    <s v="General Ledger"/>
    <s v="Spreadsheet"/>
    <s v="J833-UNS Gas Unbilled Rev Revenue USD"/>
    <s v="0000000"/>
    <s v="Unspecified"/>
    <s v="Unspecified"/>
    <m/>
    <m/>
    <m/>
    <n v="-14906.83"/>
  </r>
  <r>
    <s v="SEP-25"/>
    <s v="40020"/>
    <s v="Industrial Revenue"/>
    <s v="5348"/>
    <s v="Ind Unbilled Revenue"/>
    <x v="0"/>
    <x v="0"/>
    <s v="0481"/>
    <s v="Com, Ind, Mining Sales"/>
    <s v="General Ledger"/>
    <s v="Spreadsheet"/>
    <s v="Reverses &quot;J833-UNS Gas Unbilled Rev Revenue USD&quot; 4930270"/>
    <s v="0000000"/>
    <s v="Unspecified"/>
    <s v="Unspecified"/>
    <m/>
    <m/>
    <m/>
    <n v="13184.33"/>
  </r>
  <r>
    <s v="SEP-25"/>
    <s v="40020"/>
    <s v="Industrial Revenue"/>
    <s v="5348"/>
    <s v="Ind Unbilled Revenue"/>
    <x v="1"/>
    <x v="1"/>
    <s v="0481"/>
    <s v="Com, Ind, Mining Sales"/>
    <s v="General Ledger"/>
    <s v="Spreadsheet"/>
    <s v="J833-UNS Gas Unbilled Rev Revenue USD"/>
    <s v="0000000"/>
    <s v="Unspecified"/>
    <s v="Unspecified"/>
    <m/>
    <m/>
    <m/>
    <n v="-42662.239999999998"/>
  </r>
  <r>
    <s v="SEP-25"/>
    <s v="40020"/>
    <s v="Industrial Revenue"/>
    <s v="5348"/>
    <s v="Ind Unbilled Revenue"/>
    <x v="1"/>
    <x v="1"/>
    <s v="0481"/>
    <s v="Com, Ind, Mining Sales"/>
    <s v="General Ledger"/>
    <s v="Spreadsheet"/>
    <s v="Reverses &quot;J833-UNS Gas Unbilled Rev Revenue USD&quot; 4930270"/>
    <s v="0000000"/>
    <s v="Unspecified"/>
    <s v="Unspecified"/>
    <m/>
    <m/>
    <m/>
    <n v="36912.269999999997"/>
  </r>
  <r>
    <s v="SEP-25"/>
    <s v="40020"/>
    <s v="Industrial Revenue"/>
    <s v="5758"/>
    <s v="Sm Vol Ind Svc RtI30"/>
    <x v="0"/>
    <x v="0"/>
    <s v="0481"/>
    <s v="Com, Ind, Mining Sales"/>
    <s v="General Ledger"/>
    <s v="Customer Information"/>
    <s v="Revenue USD"/>
    <s v="0000000"/>
    <s v="Unspecified"/>
    <s v="Unspecified"/>
    <m/>
    <m/>
    <m/>
    <n v="-9213.32"/>
  </r>
  <r>
    <s v="SEP-25"/>
    <s v="40020"/>
    <s v="Industrial Revenue"/>
    <s v="5758"/>
    <s v="Sm Vol Ind Svc RtI30"/>
    <x v="2"/>
    <x v="2"/>
    <s v="0481"/>
    <s v="Com, Ind, Mining Sales"/>
    <s v="General Ledger"/>
    <s v="Customer Information"/>
    <s v="Revenue USD"/>
    <s v="0000000"/>
    <s v="Unspecified"/>
    <s v="Unspecified"/>
    <m/>
    <m/>
    <m/>
    <n v="-14042.12"/>
  </r>
  <r>
    <s v="SEP-25"/>
    <s v="40020"/>
    <s v="Industrial Revenue"/>
    <s v="5759"/>
    <s v="Lrg Vol Ind Svc RtI32"/>
    <x v="0"/>
    <x v="0"/>
    <s v="0481"/>
    <s v="Com, Ind, Mining Sales"/>
    <s v="General Ledger"/>
    <s v="Customer Information"/>
    <s v="Revenue USD"/>
    <s v="0000000"/>
    <s v="Unspecified"/>
    <s v="Unspecified"/>
    <m/>
    <m/>
    <m/>
    <n v="-19972.57"/>
  </r>
  <r>
    <s v="SEP-25"/>
    <s v="40020"/>
    <s v="Industrial Revenue"/>
    <s v="5759"/>
    <s v="Lrg Vol Ind Svc RtI32"/>
    <x v="2"/>
    <x v="2"/>
    <s v="0481"/>
    <s v="Com, Ind, Mining Sales"/>
    <s v="General Ledger"/>
    <s v="Customer Information"/>
    <s v="Revenue USD"/>
    <s v="0000000"/>
    <s v="Unspecified"/>
    <s v="Unspecified"/>
    <m/>
    <m/>
    <m/>
    <n v="-68069.52"/>
  </r>
  <r>
    <s v="SEP-25"/>
    <s v="40020"/>
    <s v="Industrial Revenue"/>
    <s v="5780"/>
    <s v="Provision for Rate Refund"/>
    <x v="0"/>
    <x v="0"/>
    <s v="0481"/>
    <s v="Com, Ind, Mining Sales"/>
    <s v="General Ledger"/>
    <s v="Spreadsheet"/>
    <s v="J366 Tax Reform Revenue Refund_TEAM Adjustor Regulatory USD"/>
    <s v="0000000"/>
    <s v="Unspecified"/>
    <s v="Unspecified"/>
    <m/>
    <m/>
    <m/>
    <n v="4466"/>
  </r>
  <r>
    <s v="SEP-25"/>
    <s v="40050"/>
    <s v="Sales to Public Authorities Revenue"/>
    <s v="5548"/>
    <s v="Othr Sls Pub Auth-Unbilled"/>
    <x v="0"/>
    <x v="0"/>
    <s v="0482"/>
    <s v="Other Sales to Public Authorities"/>
    <s v="General Ledger"/>
    <s v="Spreadsheet"/>
    <s v="J833-UNS Gas Unbilled Rev Revenue USD"/>
    <s v="0000000"/>
    <s v="Unspecified"/>
    <s v="Unspecified"/>
    <m/>
    <m/>
    <m/>
    <n v="-41357.699999999997"/>
  </r>
  <r>
    <s v="SEP-25"/>
    <s v="40050"/>
    <s v="Sales to Public Authorities Revenue"/>
    <s v="5548"/>
    <s v="Othr Sls Pub Auth-Unbilled"/>
    <x v="0"/>
    <x v="0"/>
    <s v="0482"/>
    <s v="Other Sales to Public Authorities"/>
    <s v="General Ledger"/>
    <s v="Spreadsheet"/>
    <s v="Reverses &quot;J833-UNS Gas Unbilled Rev Revenue USD&quot; 4930270"/>
    <s v="0000000"/>
    <s v="Unspecified"/>
    <s v="Unspecified"/>
    <m/>
    <m/>
    <m/>
    <n v="36926.65"/>
  </r>
  <r>
    <s v="SEP-25"/>
    <s v="40050"/>
    <s v="Sales to Public Authorities Revenue"/>
    <s v="5548"/>
    <s v="Othr Sls Pub Auth-Unbilled"/>
    <x v="1"/>
    <x v="1"/>
    <s v="0482"/>
    <s v="Other Sales to Public Authorities"/>
    <s v="General Ledger"/>
    <s v="Spreadsheet"/>
    <s v="J833-UNS Gas Unbilled Rev Revenue USD"/>
    <s v="0000000"/>
    <s v="Unspecified"/>
    <s v="Unspecified"/>
    <m/>
    <m/>
    <m/>
    <n v="-39256.879999999997"/>
  </r>
  <r>
    <s v="SEP-25"/>
    <s v="40050"/>
    <s v="Sales to Public Authorities Revenue"/>
    <s v="5548"/>
    <s v="Othr Sls Pub Auth-Unbilled"/>
    <x v="1"/>
    <x v="1"/>
    <s v="0482"/>
    <s v="Other Sales to Public Authorities"/>
    <s v="General Ledger"/>
    <s v="Spreadsheet"/>
    <s v="Reverses &quot;J833-UNS Gas Unbilled Rev Revenue USD&quot; 4930270"/>
    <s v="0000000"/>
    <s v="Unspecified"/>
    <s v="Unspecified"/>
    <m/>
    <m/>
    <m/>
    <n v="28896.880000000001"/>
  </r>
  <r>
    <s v="SEP-25"/>
    <s v="40050"/>
    <s v="Sales to Public Authorities Revenue"/>
    <s v="5763"/>
    <s v="Comprsd Nat Gas RtCNG1"/>
    <x v="0"/>
    <x v="0"/>
    <s v="0482"/>
    <s v="Other Sales to Public Authorities"/>
    <s v="General Ledger"/>
    <s v="Customer Information"/>
    <s v="Revenue USD"/>
    <s v="0000000"/>
    <s v="Unspecified"/>
    <s v="Unspecified"/>
    <m/>
    <m/>
    <m/>
    <n v="-60"/>
  </r>
  <r>
    <s v="SEP-25"/>
    <s v="40050"/>
    <s v="Sales to Public Authorities Revenue"/>
    <s v="5765"/>
    <s v="Sm Vol Pub Auth Svc RtPA40"/>
    <x v="0"/>
    <x v="0"/>
    <s v="0482"/>
    <s v="Other Sales to Public Authorities"/>
    <s v="General Ledger"/>
    <s v="Customer Information"/>
    <s v="Revenue USD"/>
    <s v="0000000"/>
    <s v="Unspecified"/>
    <s v="Unspecified"/>
    <m/>
    <m/>
    <m/>
    <n v="-43256.34"/>
  </r>
  <r>
    <s v="SEP-25"/>
    <s v="40050"/>
    <s v="Sales to Public Authorities Revenue"/>
    <s v="5765"/>
    <s v="Sm Vol Pub Auth Svc RtPA40"/>
    <x v="0"/>
    <x v="0"/>
    <s v="0482"/>
    <s v="Other Sales to Public Authorities"/>
    <s v="General Ledger"/>
    <s v="Spreadsheet"/>
    <s v="J355A-Correct CC&amp;B Revenue/STAT Revenue USD"/>
    <s v="0000000"/>
    <s v="Unspecified"/>
    <s v="Unspecified"/>
    <m/>
    <m/>
    <m/>
    <n v="-15.5"/>
  </r>
  <r>
    <s v="SEP-25"/>
    <s v="40050"/>
    <s v="Sales to Public Authorities Revenue"/>
    <s v="5765"/>
    <s v="Sm Vol Pub Auth Svc RtPA40"/>
    <x v="2"/>
    <x v="2"/>
    <s v="0482"/>
    <s v="Other Sales to Public Authorities"/>
    <s v="General Ledger"/>
    <s v="Customer Information"/>
    <s v="Revenue USD"/>
    <s v="0000000"/>
    <s v="Unspecified"/>
    <s v="Unspecified"/>
    <m/>
    <m/>
    <m/>
    <n v="-41110.370000000003"/>
  </r>
  <r>
    <s v="SEP-25"/>
    <s v="40050"/>
    <s v="Sales to Public Authorities Revenue"/>
    <s v="5766"/>
    <s v="Lrg Vol Pub Auth Svc RtPA42"/>
    <x v="0"/>
    <x v="0"/>
    <s v="0482"/>
    <s v="Other Sales to Public Authorities"/>
    <s v="General Ledger"/>
    <s v="Customer Information"/>
    <s v="Revenue USD"/>
    <s v="0000000"/>
    <s v="Unspecified"/>
    <s v="Unspecified"/>
    <m/>
    <m/>
    <m/>
    <n v="-5247.82"/>
  </r>
  <r>
    <s v="SEP-25"/>
    <s v="40050"/>
    <s v="Sales to Public Authorities Revenue"/>
    <s v="5766"/>
    <s v="Lrg Vol Pub Auth Svc RtPA42"/>
    <x v="2"/>
    <x v="2"/>
    <s v="0482"/>
    <s v="Other Sales to Public Authorities"/>
    <s v="General Ledger"/>
    <s v="Customer Information"/>
    <s v="Revenue USD"/>
    <s v="0000000"/>
    <s v="Unspecified"/>
    <s v="Unspecified"/>
    <m/>
    <m/>
    <m/>
    <n v="-12392.87"/>
  </r>
  <r>
    <s v="SEP-25"/>
    <s v="40050"/>
    <s v="Sales to Public Authorities Revenue"/>
    <s v="5780"/>
    <s v="Provision for Rate Refund"/>
    <x v="0"/>
    <x v="0"/>
    <s v="0482"/>
    <s v="Other Sales to Public Authorities"/>
    <s v="General Ledger"/>
    <s v="Spreadsheet"/>
    <s v="J366 Tax Reform Revenue Refund_TEAM Adjustor Regulatory USD"/>
    <s v="0000000"/>
    <s v="Unspecified"/>
    <s v="Unspecified"/>
    <m/>
    <m/>
    <m/>
    <n v="4097"/>
  </r>
  <r>
    <s v="OCT-25"/>
    <s v="40000"/>
    <s v="Residential Revenue"/>
    <s v="5098"/>
    <s v="Res Unbilled Revenue"/>
    <x v="0"/>
    <x v="0"/>
    <s v="0480"/>
    <s v="Residential Sales"/>
    <s v="General Ledger"/>
    <s v="Spreadsheet"/>
    <s v="J833-UNS Gas Unbilled Rev Revenue USD"/>
    <s v="0000000"/>
    <s v="Unspecified"/>
    <s v="Unspecified"/>
    <m/>
    <m/>
    <m/>
    <n v="-2288192.64"/>
  </r>
  <r>
    <s v="OCT-25"/>
    <s v="40000"/>
    <s v="Residential Revenue"/>
    <s v="5098"/>
    <s v="Res Unbilled Revenue"/>
    <x v="0"/>
    <x v="0"/>
    <s v="0480"/>
    <s v="Residential Sales"/>
    <s v="General Ledger"/>
    <s v="Spreadsheet"/>
    <s v="Reverses &quot;J833-UNS Gas Unbilled Rev Revenue USD&quot; 5071152"/>
    <s v="0000000"/>
    <s v="Unspecified"/>
    <s v="Unspecified"/>
    <m/>
    <m/>
    <m/>
    <n v="2051254.55"/>
  </r>
  <r>
    <s v="OCT-25"/>
    <s v="40000"/>
    <s v="Residential Revenue"/>
    <s v="5098"/>
    <s v="Res Unbilled Revenue"/>
    <x v="1"/>
    <x v="1"/>
    <s v="0480"/>
    <s v="Residential Sales"/>
    <s v="General Ledger"/>
    <s v="Spreadsheet"/>
    <s v="J833-UNS Gas Unbilled Rev Revenue USD"/>
    <s v="0000000"/>
    <s v="Unspecified"/>
    <s v="Unspecified"/>
    <m/>
    <m/>
    <m/>
    <n v="-1033308.06"/>
  </r>
  <r>
    <s v="OCT-25"/>
    <s v="40000"/>
    <s v="Residential Revenue"/>
    <s v="5098"/>
    <s v="Res Unbilled Revenue"/>
    <x v="1"/>
    <x v="1"/>
    <s v="0480"/>
    <s v="Residential Sales"/>
    <s v="General Ledger"/>
    <s v="Spreadsheet"/>
    <s v="Reverses &quot;J833-UNS Gas Unbilled Rev Revenue USD&quot; 5071152"/>
    <s v="0000000"/>
    <s v="Unspecified"/>
    <s v="Unspecified"/>
    <m/>
    <m/>
    <m/>
    <n v="700848.15"/>
  </r>
  <r>
    <s v="OCT-25"/>
    <s v="40000"/>
    <s v="Residential Revenue"/>
    <s v="5751"/>
    <s v="Res RtR10"/>
    <x v="0"/>
    <x v="0"/>
    <s v="0480"/>
    <s v="Residential Sales"/>
    <s v="General Ledger"/>
    <s v="Customer Information"/>
    <s v="Revenue USD"/>
    <s v="0000000"/>
    <s v="Unspecified"/>
    <s v="Unspecified"/>
    <m/>
    <m/>
    <m/>
    <n v="-2911341.8"/>
  </r>
  <r>
    <s v="OCT-25"/>
    <s v="40000"/>
    <s v="Residential Revenue"/>
    <s v="5751"/>
    <s v="Res RtR10"/>
    <x v="2"/>
    <x v="2"/>
    <s v="0480"/>
    <s v="Residential Sales"/>
    <s v="General Ledger"/>
    <s v="Customer Information"/>
    <s v="Revenue USD"/>
    <s v="0000000"/>
    <s v="Unspecified"/>
    <s v="Unspecified"/>
    <m/>
    <m/>
    <m/>
    <n v="-1622836.73"/>
  </r>
  <r>
    <s v="OCT-25"/>
    <s v="40000"/>
    <s v="Residential Revenue"/>
    <s v="5752"/>
    <s v="Res CARES RtR12"/>
    <x v="0"/>
    <x v="0"/>
    <s v="0480"/>
    <s v="Residential Sales"/>
    <s v="General Ledger"/>
    <s v="Customer Information"/>
    <s v="Revenue USD"/>
    <s v="0000000"/>
    <s v="Unspecified"/>
    <s v="Unspecified"/>
    <m/>
    <m/>
    <m/>
    <n v="-87076.95"/>
  </r>
  <r>
    <s v="OCT-25"/>
    <s v="40000"/>
    <s v="Residential Revenue"/>
    <s v="5752"/>
    <s v="Res CARES RtR12"/>
    <x v="2"/>
    <x v="2"/>
    <s v="0480"/>
    <s v="Residential Sales"/>
    <s v="General Ledger"/>
    <s v="Customer Information"/>
    <s v="Revenue USD"/>
    <s v="0000000"/>
    <s v="Unspecified"/>
    <s v="Unspecified"/>
    <m/>
    <m/>
    <m/>
    <n v="-53718.69"/>
  </r>
  <r>
    <s v="OCT-25"/>
    <s v="40000"/>
    <s v="Residential Revenue"/>
    <s v="5763"/>
    <s v="Comprsd Nat Gas RtCNG1"/>
    <x v="0"/>
    <x v="0"/>
    <s v="0480"/>
    <s v="Residential Sales"/>
    <s v="General Ledger"/>
    <s v="Customer Information"/>
    <s v="Revenue USD"/>
    <s v="0000000"/>
    <s v="Unspecified"/>
    <s v="Unspecified"/>
    <m/>
    <m/>
    <m/>
    <n v="-33.729999999999997"/>
  </r>
  <r>
    <s v="OCT-25"/>
    <s v="40000"/>
    <s v="Residential Revenue"/>
    <s v="5763"/>
    <s v="Comprsd Nat Gas RtCNG1"/>
    <x v="2"/>
    <x v="2"/>
    <s v="0480"/>
    <s v="Residential Sales"/>
    <s v="General Ledger"/>
    <s v="Customer Information"/>
    <s v="Revenue USD"/>
    <s v="0000000"/>
    <s v="Unspecified"/>
    <s v="Unspecified"/>
    <m/>
    <m/>
    <m/>
    <n v="-19.5"/>
  </r>
  <r>
    <s v="OCT-25"/>
    <s v="40000"/>
    <s v="Residential Revenue"/>
    <s v="5780"/>
    <s v="Provision for Rate Refund"/>
    <x v="0"/>
    <x v="0"/>
    <s v="0480"/>
    <s v="Residential Sales"/>
    <s v="General Ledger"/>
    <s v="Spreadsheet"/>
    <s v="J366 Tax Reform Revenue Refund_TEAM Adjustor Regulatory USD"/>
    <s v="0000000"/>
    <s v="Unspecified"/>
    <s v="Unspecified"/>
    <m/>
    <m/>
    <m/>
    <n v="133135"/>
  </r>
  <r>
    <s v="OCT-25"/>
    <s v="40010"/>
    <s v="Commercial Revenue"/>
    <s v="5298"/>
    <s v="Com Unbilled Revenue"/>
    <x v="0"/>
    <x v="0"/>
    <s v="0481"/>
    <s v="Com, Ind, Mining Sales"/>
    <s v="General Ledger"/>
    <s v="Spreadsheet"/>
    <s v="J833-UNS Gas Unbilled Rev Revenue USD"/>
    <s v="0000000"/>
    <s v="Unspecified"/>
    <s v="Unspecified"/>
    <m/>
    <m/>
    <m/>
    <n v="-505814.72"/>
  </r>
  <r>
    <s v="OCT-25"/>
    <s v="40010"/>
    <s v="Commercial Revenue"/>
    <s v="5298"/>
    <s v="Com Unbilled Revenue"/>
    <x v="0"/>
    <x v="0"/>
    <s v="0481"/>
    <s v="Com, Ind, Mining Sales"/>
    <s v="General Ledger"/>
    <s v="Spreadsheet"/>
    <s v="Reverses &quot;J833-UNS Gas Unbilled Rev Revenue USD&quot; 5071152"/>
    <s v="0000000"/>
    <s v="Unspecified"/>
    <s v="Unspecified"/>
    <m/>
    <m/>
    <m/>
    <n v="481664.3"/>
  </r>
  <r>
    <s v="OCT-25"/>
    <s v="40010"/>
    <s v="Commercial Revenue"/>
    <s v="5298"/>
    <s v="Com Unbilled Revenue"/>
    <x v="1"/>
    <x v="1"/>
    <s v="0481"/>
    <s v="Com, Ind, Mining Sales"/>
    <s v="General Ledger"/>
    <s v="Spreadsheet"/>
    <s v="J833-UNS Gas Unbilled Rev Revenue USD"/>
    <s v="0000000"/>
    <s v="Unspecified"/>
    <s v="Unspecified"/>
    <m/>
    <m/>
    <m/>
    <n v="-448502.37"/>
  </r>
  <r>
    <s v="OCT-25"/>
    <s v="40010"/>
    <s v="Commercial Revenue"/>
    <s v="5298"/>
    <s v="Com Unbilled Revenue"/>
    <x v="1"/>
    <x v="1"/>
    <s v="0481"/>
    <s v="Com, Ind, Mining Sales"/>
    <s v="General Ledger"/>
    <s v="Spreadsheet"/>
    <s v="Reverses &quot;J833-UNS Gas Unbilled Rev Revenue USD&quot; 5071152"/>
    <s v="0000000"/>
    <s v="Unspecified"/>
    <s v="Unspecified"/>
    <m/>
    <m/>
    <m/>
    <n v="406411.95"/>
  </r>
  <r>
    <s v="OCT-25"/>
    <s v="40010"/>
    <s v="Commercial Revenue"/>
    <s v="5753"/>
    <s v="Sm Vol Com Svc RtC20"/>
    <x v="0"/>
    <x v="0"/>
    <s v="0481"/>
    <s v="Com, Ind, Mining Sales"/>
    <s v="General Ledger"/>
    <s v="Customer Information"/>
    <s v="Revenue USD"/>
    <s v="0000000"/>
    <s v="Unspecified"/>
    <s v="Unspecified"/>
    <m/>
    <m/>
    <m/>
    <n v="-833840.76"/>
  </r>
  <r>
    <s v="OCT-25"/>
    <s v="40010"/>
    <s v="Commercial Revenue"/>
    <s v="5753"/>
    <s v="Sm Vol Com Svc RtC20"/>
    <x v="2"/>
    <x v="2"/>
    <s v="0481"/>
    <s v="Com, Ind, Mining Sales"/>
    <s v="General Ledger"/>
    <s v="Customer Information"/>
    <s v="Revenue USD"/>
    <s v="0000000"/>
    <s v="Unspecified"/>
    <s v="Unspecified"/>
    <m/>
    <m/>
    <m/>
    <n v="-953606.73"/>
  </r>
  <r>
    <s v="OCT-25"/>
    <s v="40010"/>
    <s v="Commercial Revenue"/>
    <s v="5754"/>
    <s v="Lrg Vol Com Svc RtC22"/>
    <x v="0"/>
    <x v="0"/>
    <s v="0481"/>
    <s v="Com, Ind, Mining Sales"/>
    <s v="General Ledger"/>
    <s v="Customer Information"/>
    <s v="Revenue USD"/>
    <s v="0000000"/>
    <s v="Unspecified"/>
    <s v="Unspecified"/>
    <m/>
    <m/>
    <m/>
    <n v="-43780.19"/>
  </r>
  <r>
    <s v="OCT-25"/>
    <s v="40010"/>
    <s v="Commercial Revenue"/>
    <s v="5754"/>
    <s v="Lrg Vol Com Svc RtC22"/>
    <x v="2"/>
    <x v="2"/>
    <s v="0481"/>
    <s v="Com, Ind, Mining Sales"/>
    <s v="General Ledger"/>
    <s v="Customer Information"/>
    <s v="Revenue USD"/>
    <s v="0000000"/>
    <s v="Unspecified"/>
    <s v="Unspecified"/>
    <m/>
    <m/>
    <m/>
    <n v="-83227.009999999995"/>
  </r>
  <r>
    <s v="OCT-25"/>
    <s v="40010"/>
    <s v="Commercial Revenue"/>
    <s v="5755"/>
    <s v="Irrigation Svc RtIR60"/>
    <x v="0"/>
    <x v="0"/>
    <s v="0481"/>
    <s v="Com, Ind, Mining Sales"/>
    <s v="General Ledger"/>
    <s v="Customer Information"/>
    <s v="Revenue USD"/>
    <s v="0000000"/>
    <s v="Unspecified"/>
    <s v="Unspecified"/>
    <m/>
    <m/>
    <m/>
    <n v="-80.349999999999994"/>
  </r>
  <r>
    <s v="OCT-25"/>
    <s v="40010"/>
    <s v="Commercial Revenue"/>
    <s v="5755"/>
    <s v="Irrigation Svc RtIR60"/>
    <x v="2"/>
    <x v="2"/>
    <s v="0481"/>
    <s v="Com, Ind, Mining Sales"/>
    <s v="General Ledger"/>
    <s v="Customer Information"/>
    <s v="Revenue USD"/>
    <s v="0000000"/>
    <s v="Unspecified"/>
    <s v="Unspecified"/>
    <m/>
    <m/>
    <m/>
    <n v="-0.49"/>
  </r>
  <r>
    <s v="OCT-25"/>
    <s v="40010"/>
    <s v="Commercial Revenue"/>
    <s v="5765"/>
    <s v="Sm Vol Pub Auth Svc RtPA40"/>
    <x v="0"/>
    <x v="0"/>
    <s v="0481"/>
    <s v="Com, Ind, Mining Sales"/>
    <s v="General Ledger"/>
    <s v="Customer Information"/>
    <s v="Revenue USD"/>
    <s v="0000000"/>
    <s v="Unspecified"/>
    <s v="Unspecified"/>
    <m/>
    <m/>
    <m/>
    <n v="-62"/>
  </r>
  <r>
    <s v="OCT-25"/>
    <s v="40010"/>
    <s v="Commercial Revenue"/>
    <s v="5765"/>
    <s v="Sm Vol Pub Auth Svc RtPA40"/>
    <x v="0"/>
    <x v="0"/>
    <s v="0481"/>
    <s v="Com, Ind, Mining Sales"/>
    <s v="General Ledger"/>
    <s v="Spreadsheet"/>
    <s v="J355A-Correct CC&amp;B Revenue/STAT Revenue USD"/>
    <s v="0000000"/>
    <s v="Unspecified"/>
    <s v="Unspecified"/>
    <m/>
    <m/>
    <m/>
    <n v="62"/>
  </r>
  <r>
    <s v="OCT-25"/>
    <s v="40010"/>
    <s v="Commercial Revenue"/>
    <s v="5780"/>
    <s v="Provision for Rate Refund"/>
    <x v="0"/>
    <x v="0"/>
    <s v="0481"/>
    <s v="Com, Ind, Mining Sales"/>
    <s v="General Ledger"/>
    <s v="Spreadsheet"/>
    <s v="J366 Tax Reform Revenue Refund_TEAM Adjustor Regulatory USD"/>
    <s v="0000000"/>
    <s v="Unspecified"/>
    <s v="Unspecified"/>
    <m/>
    <m/>
    <m/>
    <n v="60042"/>
  </r>
  <r>
    <s v="OCT-25"/>
    <s v="40020"/>
    <s v="Industrial Revenue"/>
    <s v="5348"/>
    <s v="Ind Unbilled Revenue"/>
    <x v="0"/>
    <x v="0"/>
    <s v="0481"/>
    <s v="Com, Ind, Mining Sales"/>
    <s v="General Ledger"/>
    <s v="Spreadsheet"/>
    <s v="J833-UNS Gas Unbilled Rev Revenue USD"/>
    <s v="0000000"/>
    <s v="Unspecified"/>
    <s v="Unspecified"/>
    <m/>
    <m/>
    <m/>
    <n v="-14576.73"/>
  </r>
  <r>
    <s v="OCT-25"/>
    <s v="40020"/>
    <s v="Industrial Revenue"/>
    <s v="5348"/>
    <s v="Ind Unbilled Revenue"/>
    <x v="0"/>
    <x v="0"/>
    <s v="0481"/>
    <s v="Com, Ind, Mining Sales"/>
    <s v="General Ledger"/>
    <s v="Spreadsheet"/>
    <s v="Reverses &quot;J833-UNS Gas Unbilled Rev Revenue USD&quot; 5071152"/>
    <s v="0000000"/>
    <s v="Unspecified"/>
    <s v="Unspecified"/>
    <m/>
    <m/>
    <m/>
    <n v="14906.83"/>
  </r>
  <r>
    <s v="OCT-25"/>
    <s v="40020"/>
    <s v="Industrial Revenue"/>
    <s v="5348"/>
    <s v="Ind Unbilled Revenue"/>
    <x v="1"/>
    <x v="1"/>
    <s v="0481"/>
    <s v="Com, Ind, Mining Sales"/>
    <s v="General Ledger"/>
    <s v="Spreadsheet"/>
    <s v="J833-UNS Gas Unbilled Rev Revenue USD"/>
    <s v="0000000"/>
    <s v="Unspecified"/>
    <s v="Unspecified"/>
    <m/>
    <m/>
    <m/>
    <n v="-39639.629999999997"/>
  </r>
  <r>
    <s v="OCT-25"/>
    <s v="40020"/>
    <s v="Industrial Revenue"/>
    <s v="5348"/>
    <s v="Ind Unbilled Revenue"/>
    <x v="1"/>
    <x v="1"/>
    <s v="0481"/>
    <s v="Com, Ind, Mining Sales"/>
    <s v="General Ledger"/>
    <s v="Spreadsheet"/>
    <s v="Reverses &quot;J833-UNS Gas Unbilled Rev Revenue USD&quot; 5071152"/>
    <s v="0000000"/>
    <s v="Unspecified"/>
    <s v="Unspecified"/>
    <m/>
    <m/>
    <m/>
    <n v="42662.239999999998"/>
  </r>
  <r>
    <s v="OCT-25"/>
    <s v="40020"/>
    <s v="Industrial Revenue"/>
    <s v="5758"/>
    <s v="Sm Vol Ind Svc RtI30"/>
    <x v="0"/>
    <x v="0"/>
    <s v="0481"/>
    <s v="Com, Ind, Mining Sales"/>
    <s v="General Ledger"/>
    <s v="Customer Information"/>
    <s v="Revenue USD"/>
    <s v="0000000"/>
    <s v="Unspecified"/>
    <s v="Unspecified"/>
    <m/>
    <m/>
    <m/>
    <n v="-9885.5300000000007"/>
  </r>
  <r>
    <s v="OCT-25"/>
    <s v="40020"/>
    <s v="Industrial Revenue"/>
    <s v="5758"/>
    <s v="Sm Vol Ind Svc RtI30"/>
    <x v="2"/>
    <x v="2"/>
    <s v="0481"/>
    <s v="Com, Ind, Mining Sales"/>
    <s v="General Ledger"/>
    <s v="Customer Information"/>
    <s v="Revenue USD"/>
    <s v="0000000"/>
    <s v="Unspecified"/>
    <s v="Unspecified"/>
    <m/>
    <m/>
    <m/>
    <n v="-14985.57"/>
  </r>
  <r>
    <s v="OCT-25"/>
    <s v="40020"/>
    <s v="Industrial Revenue"/>
    <s v="5759"/>
    <s v="Lrg Vol Ind Svc RtI32"/>
    <x v="0"/>
    <x v="0"/>
    <s v="0481"/>
    <s v="Com, Ind, Mining Sales"/>
    <s v="General Ledger"/>
    <s v="Customer Information"/>
    <s v="Revenue USD"/>
    <s v="0000000"/>
    <s v="Unspecified"/>
    <s v="Unspecified"/>
    <m/>
    <m/>
    <m/>
    <n v="-21053.09"/>
  </r>
  <r>
    <s v="OCT-25"/>
    <s v="40020"/>
    <s v="Industrial Revenue"/>
    <s v="5759"/>
    <s v="Lrg Vol Ind Svc RtI32"/>
    <x v="2"/>
    <x v="2"/>
    <s v="0481"/>
    <s v="Com, Ind, Mining Sales"/>
    <s v="General Ledger"/>
    <s v="Customer Information"/>
    <s v="Revenue USD"/>
    <s v="0000000"/>
    <s v="Unspecified"/>
    <s v="Unspecified"/>
    <m/>
    <m/>
    <m/>
    <n v="-72600.490000000005"/>
  </r>
  <r>
    <s v="OCT-25"/>
    <s v="40020"/>
    <s v="Industrial Revenue"/>
    <s v="5780"/>
    <s v="Provision for Rate Refund"/>
    <x v="0"/>
    <x v="0"/>
    <s v="0481"/>
    <s v="Com, Ind, Mining Sales"/>
    <s v="General Ledger"/>
    <s v="Spreadsheet"/>
    <s v="J366 Tax Reform Revenue Refund_TEAM Adjustor Regulatory USD"/>
    <s v="0000000"/>
    <s v="Unspecified"/>
    <s v="Unspecified"/>
    <m/>
    <m/>
    <m/>
    <n v="6338"/>
  </r>
  <r>
    <s v="OCT-25"/>
    <s v="40050"/>
    <s v="Sales to Public Authorities Revenue"/>
    <s v="5548"/>
    <s v="Othr Sls Pub Auth-Unbilled"/>
    <x v="0"/>
    <x v="0"/>
    <s v="0482"/>
    <s v="Other Sales to Public Authorities"/>
    <s v="General Ledger"/>
    <s v="Spreadsheet"/>
    <s v="J833-UNS Gas Unbilled Rev Revenue USD"/>
    <s v="0000000"/>
    <s v="Unspecified"/>
    <s v="Unspecified"/>
    <m/>
    <m/>
    <m/>
    <n v="-47008.18"/>
  </r>
  <r>
    <s v="OCT-25"/>
    <s v="40050"/>
    <s v="Sales to Public Authorities Revenue"/>
    <s v="5548"/>
    <s v="Othr Sls Pub Auth-Unbilled"/>
    <x v="0"/>
    <x v="0"/>
    <s v="0482"/>
    <s v="Other Sales to Public Authorities"/>
    <s v="General Ledger"/>
    <s v="Spreadsheet"/>
    <s v="Reverses &quot;J833-UNS Gas Unbilled Rev Revenue USD&quot; 5071152"/>
    <s v="0000000"/>
    <s v="Unspecified"/>
    <s v="Unspecified"/>
    <m/>
    <m/>
    <m/>
    <n v="41357.699999999997"/>
  </r>
  <r>
    <s v="OCT-25"/>
    <s v="40050"/>
    <s v="Sales to Public Authorities Revenue"/>
    <s v="5548"/>
    <s v="Othr Sls Pub Auth-Unbilled"/>
    <x v="1"/>
    <x v="1"/>
    <s v="0482"/>
    <s v="Other Sales to Public Authorities"/>
    <s v="General Ledger"/>
    <s v="Spreadsheet"/>
    <s v="J833-UNS Gas Unbilled Rev Revenue USD"/>
    <s v="0000000"/>
    <s v="Unspecified"/>
    <s v="Unspecified"/>
    <m/>
    <m/>
    <m/>
    <n v="-46986.78"/>
  </r>
  <r>
    <s v="OCT-25"/>
    <s v="40050"/>
    <s v="Sales to Public Authorities Revenue"/>
    <s v="5548"/>
    <s v="Othr Sls Pub Auth-Unbilled"/>
    <x v="1"/>
    <x v="1"/>
    <s v="0482"/>
    <s v="Other Sales to Public Authorities"/>
    <s v="General Ledger"/>
    <s v="Spreadsheet"/>
    <s v="Reverses &quot;J833-UNS Gas Unbilled Rev Revenue USD&quot; 5071152"/>
    <s v="0000000"/>
    <s v="Unspecified"/>
    <s v="Unspecified"/>
    <m/>
    <m/>
    <m/>
    <n v="39256.879999999997"/>
  </r>
  <r>
    <s v="OCT-25"/>
    <s v="40050"/>
    <s v="Sales to Public Authorities Revenue"/>
    <s v="5763"/>
    <s v="Comprsd Nat Gas RtCNG1"/>
    <x v="0"/>
    <x v="0"/>
    <s v="0482"/>
    <s v="Other Sales to Public Authorities"/>
    <s v="General Ledger"/>
    <s v="Customer Information"/>
    <s v="Revenue USD"/>
    <s v="0000000"/>
    <s v="Unspecified"/>
    <s v="Unspecified"/>
    <m/>
    <m/>
    <m/>
    <n v="-60"/>
  </r>
  <r>
    <s v="OCT-25"/>
    <s v="40050"/>
    <s v="Sales to Public Authorities Revenue"/>
    <s v="5765"/>
    <s v="Sm Vol Pub Auth Svc RtPA40"/>
    <x v="0"/>
    <x v="0"/>
    <s v="0482"/>
    <s v="Other Sales to Public Authorities"/>
    <s v="General Ledger"/>
    <s v="Customer Information"/>
    <s v="Revenue USD"/>
    <s v="0000000"/>
    <s v="Unspecified"/>
    <s v="Unspecified"/>
    <m/>
    <m/>
    <m/>
    <n v="-73213.64"/>
  </r>
  <r>
    <s v="OCT-25"/>
    <s v="40050"/>
    <s v="Sales to Public Authorities Revenue"/>
    <s v="5765"/>
    <s v="Sm Vol Pub Auth Svc RtPA40"/>
    <x v="0"/>
    <x v="0"/>
    <s v="0482"/>
    <s v="Other Sales to Public Authorities"/>
    <s v="General Ledger"/>
    <s v="Spreadsheet"/>
    <s v="J355A-Correct CC&amp;B Revenue/STAT Revenue USD"/>
    <s v="0000000"/>
    <s v="Unspecified"/>
    <s v="Unspecified"/>
    <m/>
    <m/>
    <m/>
    <n v="-62"/>
  </r>
  <r>
    <s v="OCT-25"/>
    <s v="40050"/>
    <s v="Sales to Public Authorities Revenue"/>
    <s v="5765"/>
    <s v="Sm Vol Pub Auth Svc RtPA40"/>
    <x v="2"/>
    <x v="2"/>
    <s v="0482"/>
    <s v="Other Sales to Public Authorities"/>
    <s v="General Ledger"/>
    <s v="Customer Information"/>
    <s v="Revenue USD"/>
    <s v="0000000"/>
    <s v="Unspecified"/>
    <s v="Unspecified"/>
    <m/>
    <m/>
    <m/>
    <n v="-85096.05"/>
  </r>
  <r>
    <s v="OCT-25"/>
    <s v="40050"/>
    <s v="Sales to Public Authorities Revenue"/>
    <s v="5766"/>
    <s v="Lrg Vol Pub Auth Svc RtPA42"/>
    <x v="0"/>
    <x v="0"/>
    <s v="0482"/>
    <s v="Other Sales to Public Authorities"/>
    <s v="General Ledger"/>
    <s v="Customer Information"/>
    <s v="Revenue USD"/>
    <s v="0000000"/>
    <s v="Unspecified"/>
    <s v="Unspecified"/>
    <m/>
    <m/>
    <m/>
    <n v="-13427.95"/>
  </r>
  <r>
    <s v="OCT-25"/>
    <s v="40050"/>
    <s v="Sales to Public Authorities Revenue"/>
    <s v="5766"/>
    <s v="Lrg Vol Pub Auth Svc RtPA42"/>
    <x v="2"/>
    <x v="2"/>
    <s v="0482"/>
    <s v="Other Sales to Public Authorities"/>
    <s v="General Ledger"/>
    <s v="Customer Information"/>
    <s v="Revenue USD"/>
    <s v="0000000"/>
    <s v="Unspecified"/>
    <s v="Unspecified"/>
    <m/>
    <m/>
    <m/>
    <n v="-37137.870000000003"/>
  </r>
  <r>
    <s v="OCT-25"/>
    <s v="40050"/>
    <s v="Sales to Public Authorities Revenue"/>
    <s v="5780"/>
    <s v="Provision for Rate Refund"/>
    <x v="0"/>
    <x v="0"/>
    <s v="0482"/>
    <s v="Other Sales to Public Authorities"/>
    <s v="General Ledger"/>
    <s v="Spreadsheet"/>
    <s v="J366 Tax Reform Revenue Refund_TEAM Adjustor Regulatory USD"/>
    <s v="0000000"/>
    <s v="Unspecified"/>
    <s v="Unspecified"/>
    <m/>
    <m/>
    <m/>
    <n v="7800"/>
  </r>
  <r>
    <s v="NOV-25"/>
    <s v="40000"/>
    <s v="Residential Revenue"/>
    <s v="5098"/>
    <s v="Res Unbilled Revenue"/>
    <x v="0"/>
    <x v="0"/>
    <s v="0480"/>
    <s v="Residential Sales"/>
    <s v="General Ledger"/>
    <s v="Spreadsheet"/>
    <s v="J833-UNS Gas Unbilled Rev Revenue USD"/>
    <s v="0000000"/>
    <s v="Unspecified"/>
    <s v="Unspecified"/>
    <m/>
    <m/>
    <m/>
    <n v="-3466133.1"/>
  </r>
  <r>
    <s v="NOV-25"/>
    <s v="40000"/>
    <s v="Residential Revenue"/>
    <s v="5098"/>
    <s v="Res Unbilled Revenue"/>
    <x v="0"/>
    <x v="0"/>
    <s v="0480"/>
    <s v="Residential Sales"/>
    <s v="General Ledger"/>
    <s v="Spreadsheet"/>
    <s v="Reverses &quot;J833-UNS Gas Unbilled Rev Revenue USD&quot; 5220159"/>
    <s v="0000000"/>
    <s v="Unspecified"/>
    <s v="Unspecified"/>
    <m/>
    <m/>
    <m/>
    <n v="2288192.64"/>
  </r>
  <r>
    <s v="NOV-25"/>
    <s v="40000"/>
    <s v="Residential Revenue"/>
    <s v="5098"/>
    <s v="Res Unbilled Revenue"/>
    <x v="1"/>
    <x v="1"/>
    <s v="0480"/>
    <s v="Residential Sales"/>
    <s v="General Ledger"/>
    <s v="Spreadsheet"/>
    <s v="J833-UNS Gas Unbilled Rev Revenue USD"/>
    <s v="0000000"/>
    <s v="Unspecified"/>
    <s v="Unspecified"/>
    <m/>
    <m/>
    <m/>
    <n v="-2677828.12"/>
  </r>
  <r>
    <s v="NOV-25"/>
    <s v="40000"/>
    <s v="Residential Revenue"/>
    <s v="5098"/>
    <s v="Res Unbilled Revenue"/>
    <x v="1"/>
    <x v="1"/>
    <s v="0480"/>
    <s v="Residential Sales"/>
    <s v="General Ledger"/>
    <s v="Spreadsheet"/>
    <s v="Reverses &quot;J833-UNS Gas Unbilled Rev Revenue USD&quot; 5220159"/>
    <s v="0000000"/>
    <s v="Unspecified"/>
    <s v="Unspecified"/>
    <m/>
    <m/>
    <m/>
    <n v="1033308.06"/>
  </r>
  <r>
    <s v="NOV-25"/>
    <s v="40000"/>
    <s v="Residential Revenue"/>
    <s v="5751"/>
    <s v="Res RtR10"/>
    <x v="0"/>
    <x v="0"/>
    <s v="0480"/>
    <s v="Residential Sales"/>
    <s v="General Ledger"/>
    <s v="Customer Information"/>
    <s v="Revenue USD"/>
    <s v="0000000"/>
    <s v="Unspecified"/>
    <s v="Unspecified"/>
    <m/>
    <m/>
    <m/>
    <n v="-2734646.57"/>
  </r>
  <r>
    <s v="NOV-25"/>
    <s v="40000"/>
    <s v="Residential Revenue"/>
    <s v="5751"/>
    <s v="Res RtR10"/>
    <x v="2"/>
    <x v="2"/>
    <s v="0480"/>
    <s v="Residential Sales"/>
    <s v="General Ledger"/>
    <s v="Customer Information"/>
    <s v="Revenue USD"/>
    <s v="0000000"/>
    <s v="Unspecified"/>
    <s v="Unspecified"/>
    <m/>
    <m/>
    <m/>
    <n v="-2039269.06"/>
  </r>
  <r>
    <s v="NOV-25"/>
    <s v="40000"/>
    <s v="Residential Revenue"/>
    <s v="5752"/>
    <s v="Res CARES RtR12"/>
    <x v="0"/>
    <x v="0"/>
    <s v="0480"/>
    <s v="Residential Sales"/>
    <s v="General Ledger"/>
    <s v="Customer Information"/>
    <s v="Revenue USD"/>
    <s v="0000000"/>
    <s v="Unspecified"/>
    <s v="Unspecified"/>
    <m/>
    <m/>
    <m/>
    <n v="-60012.57"/>
  </r>
  <r>
    <s v="NOV-25"/>
    <s v="40000"/>
    <s v="Residential Revenue"/>
    <s v="5752"/>
    <s v="Res CARES RtR12"/>
    <x v="2"/>
    <x v="2"/>
    <s v="0480"/>
    <s v="Residential Sales"/>
    <s v="General Ledger"/>
    <s v="Customer Information"/>
    <s v="Revenue USD"/>
    <s v="0000000"/>
    <s v="Unspecified"/>
    <s v="Unspecified"/>
    <m/>
    <m/>
    <m/>
    <n v="-63595.8"/>
  </r>
  <r>
    <s v="NOV-25"/>
    <s v="40000"/>
    <s v="Residential Revenue"/>
    <s v="5763"/>
    <s v="Comprsd Nat Gas RtCNG1"/>
    <x v="0"/>
    <x v="0"/>
    <s v="0480"/>
    <s v="Residential Sales"/>
    <s v="General Ledger"/>
    <s v="Customer Information"/>
    <s v="Revenue USD"/>
    <s v="0000000"/>
    <s v="Unspecified"/>
    <s v="Unspecified"/>
    <m/>
    <m/>
    <m/>
    <n v="-39.58"/>
  </r>
  <r>
    <s v="NOV-25"/>
    <s v="40000"/>
    <s v="Residential Revenue"/>
    <s v="5763"/>
    <s v="Comprsd Nat Gas RtCNG1"/>
    <x v="2"/>
    <x v="2"/>
    <s v="0480"/>
    <s v="Residential Sales"/>
    <s v="General Ledger"/>
    <s v="Customer Information"/>
    <s v="Revenue USD"/>
    <s v="0000000"/>
    <s v="Unspecified"/>
    <s v="Unspecified"/>
    <m/>
    <m/>
    <m/>
    <n v="-27.79"/>
  </r>
  <r>
    <s v="NOV-25"/>
    <s v="40000"/>
    <s v="Residential Revenue"/>
    <s v="5780"/>
    <s v="Provision for Rate Refund"/>
    <x v="0"/>
    <x v="0"/>
    <s v="0480"/>
    <s v="Residential Sales"/>
    <s v="General Ledger"/>
    <s v="Spreadsheet"/>
    <s v="J366 Tax Reform Revenue Refund_TEAM Adjustor Regulatory USD"/>
    <s v="0000000"/>
    <s v="Unspecified"/>
    <s v="Unspecified"/>
    <m/>
    <m/>
    <m/>
    <n v="88679"/>
  </r>
  <r>
    <s v="NOV-25"/>
    <s v="40010"/>
    <s v="Commercial Revenue"/>
    <s v="5298"/>
    <s v="Com Unbilled Revenue"/>
    <x v="0"/>
    <x v="0"/>
    <s v="0481"/>
    <s v="Com, Ind, Mining Sales"/>
    <s v="General Ledger"/>
    <s v="Spreadsheet"/>
    <s v="J833-UNS Gas Unbilled Rev Revenue USD"/>
    <s v="0000000"/>
    <s v="Unspecified"/>
    <s v="Unspecified"/>
    <m/>
    <m/>
    <m/>
    <n v="-770027.99"/>
  </r>
  <r>
    <s v="NOV-25"/>
    <s v="40010"/>
    <s v="Commercial Revenue"/>
    <s v="5298"/>
    <s v="Com Unbilled Revenue"/>
    <x v="0"/>
    <x v="0"/>
    <s v="0481"/>
    <s v="Com, Ind, Mining Sales"/>
    <s v="General Ledger"/>
    <s v="Spreadsheet"/>
    <s v="Reverses &quot;J833-UNS Gas Unbilled Rev Revenue USD&quot; 5220159"/>
    <s v="0000000"/>
    <s v="Unspecified"/>
    <s v="Unspecified"/>
    <m/>
    <m/>
    <m/>
    <n v="505814.72"/>
  </r>
  <r>
    <s v="NOV-25"/>
    <s v="40010"/>
    <s v="Commercial Revenue"/>
    <s v="5298"/>
    <s v="Com Unbilled Revenue"/>
    <x v="1"/>
    <x v="1"/>
    <s v="0481"/>
    <s v="Com, Ind, Mining Sales"/>
    <s v="General Ledger"/>
    <s v="Spreadsheet"/>
    <s v="J833-UNS Gas Unbilled Rev Revenue USD"/>
    <s v="0000000"/>
    <s v="Unspecified"/>
    <s v="Unspecified"/>
    <m/>
    <m/>
    <m/>
    <n v="-894037.31"/>
  </r>
  <r>
    <s v="NOV-25"/>
    <s v="40010"/>
    <s v="Commercial Revenue"/>
    <s v="5298"/>
    <s v="Com Unbilled Revenue"/>
    <x v="1"/>
    <x v="1"/>
    <s v="0481"/>
    <s v="Com, Ind, Mining Sales"/>
    <s v="General Ledger"/>
    <s v="Spreadsheet"/>
    <s v="Reverses &quot;J833-UNS Gas Unbilled Rev Revenue USD&quot; 5220159"/>
    <s v="0000000"/>
    <s v="Unspecified"/>
    <s v="Unspecified"/>
    <m/>
    <m/>
    <m/>
    <n v="448502.37"/>
  </r>
  <r>
    <s v="NOV-25"/>
    <s v="40010"/>
    <s v="Commercial Revenue"/>
    <s v="5753"/>
    <s v="Sm Vol Com Svc RtC20"/>
    <x v="0"/>
    <x v="0"/>
    <s v="0481"/>
    <s v="Com, Ind, Mining Sales"/>
    <s v="General Ledger"/>
    <s v="Customer Information"/>
    <s v="Revenue USD"/>
    <s v="0000000"/>
    <s v="Unspecified"/>
    <s v="Unspecified"/>
    <m/>
    <m/>
    <m/>
    <n v="-775040.98"/>
  </r>
  <r>
    <s v="NOV-25"/>
    <s v="40010"/>
    <s v="Commercial Revenue"/>
    <s v="5753"/>
    <s v="Sm Vol Com Svc RtC20"/>
    <x v="2"/>
    <x v="2"/>
    <s v="0481"/>
    <s v="Com, Ind, Mining Sales"/>
    <s v="General Ledger"/>
    <s v="Customer Information"/>
    <s v="Revenue USD"/>
    <s v="0000000"/>
    <s v="Unspecified"/>
    <s v="Unspecified"/>
    <m/>
    <m/>
    <m/>
    <n v="-968723.66"/>
  </r>
  <r>
    <s v="NOV-25"/>
    <s v="40010"/>
    <s v="Commercial Revenue"/>
    <s v="5754"/>
    <s v="Lrg Vol Com Svc RtC22"/>
    <x v="0"/>
    <x v="0"/>
    <s v="0481"/>
    <s v="Com, Ind, Mining Sales"/>
    <s v="General Ledger"/>
    <s v="Customer Information"/>
    <s v="Revenue USD"/>
    <s v="0000000"/>
    <s v="Unspecified"/>
    <s v="Unspecified"/>
    <m/>
    <m/>
    <m/>
    <n v="-14942.84"/>
  </r>
  <r>
    <s v="NOV-25"/>
    <s v="40010"/>
    <s v="Commercial Revenue"/>
    <s v="5754"/>
    <s v="Lrg Vol Com Svc RtC22"/>
    <x v="2"/>
    <x v="2"/>
    <s v="0481"/>
    <s v="Com, Ind, Mining Sales"/>
    <s v="General Ledger"/>
    <s v="Customer Information"/>
    <s v="Revenue USD"/>
    <s v="0000000"/>
    <s v="Unspecified"/>
    <s v="Unspecified"/>
    <m/>
    <m/>
    <m/>
    <n v="-23930.42"/>
  </r>
  <r>
    <s v="NOV-25"/>
    <s v="40010"/>
    <s v="Commercial Revenue"/>
    <s v="5755"/>
    <s v="Irrigation Svc RtIR60"/>
    <x v="0"/>
    <x v="0"/>
    <s v="0481"/>
    <s v="Com, Ind, Mining Sales"/>
    <s v="General Ledger"/>
    <s v="Customer Information"/>
    <s v="Revenue USD"/>
    <s v="0000000"/>
    <s v="Unspecified"/>
    <s v="Unspecified"/>
    <m/>
    <m/>
    <m/>
    <n v="-47.06"/>
  </r>
  <r>
    <s v="NOV-25"/>
    <s v="40010"/>
    <s v="Commercial Revenue"/>
    <s v="5755"/>
    <s v="Irrigation Svc RtIR60"/>
    <x v="2"/>
    <x v="2"/>
    <s v="0481"/>
    <s v="Com, Ind, Mining Sales"/>
    <s v="General Ledger"/>
    <s v="Customer Information"/>
    <s v="Revenue USD"/>
    <s v="0000000"/>
    <s v="Unspecified"/>
    <s v="Unspecified"/>
    <m/>
    <m/>
    <m/>
    <n v="-9.75"/>
  </r>
  <r>
    <s v="NOV-25"/>
    <s v="40010"/>
    <s v="Commercial Revenue"/>
    <s v="5780"/>
    <s v="Provision for Rate Refund"/>
    <x v="0"/>
    <x v="0"/>
    <s v="0481"/>
    <s v="Com, Ind, Mining Sales"/>
    <s v="General Ledger"/>
    <s v="Spreadsheet"/>
    <s v="J366 Tax Reform Revenue Refund_TEAM Adjustor Regulatory USD"/>
    <s v="0000000"/>
    <s v="Unspecified"/>
    <s v="Unspecified"/>
    <m/>
    <m/>
    <m/>
    <n v="31338"/>
  </r>
  <r>
    <s v="NOV-25"/>
    <s v="40020"/>
    <s v="Industrial Revenue"/>
    <s v="5348"/>
    <s v="Ind Unbilled Revenue"/>
    <x v="0"/>
    <x v="0"/>
    <s v="0481"/>
    <s v="Com, Ind, Mining Sales"/>
    <s v="General Ledger"/>
    <s v="Spreadsheet"/>
    <s v="J833-UNS Gas Unbilled Rev Revenue USD"/>
    <s v="0000000"/>
    <s v="Unspecified"/>
    <s v="Unspecified"/>
    <m/>
    <m/>
    <m/>
    <n v="-23002.02"/>
  </r>
  <r>
    <s v="NOV-25"/>
    <s v="40020"/>
    <s v="Industrial Revenue"/>
    <s v="5348"/>
    <s v="Ind Unbilled Revenue"/>
    <x v="0"/>
    <x v="0"/>
    <s v="0481"/>
    <s v="Com, Ind, Mining Sales"/>
    <s v="General Ledger"/>
    <s v="Spreadsheet"/>
    <s v="Reverses &quot;J833-UNS Gas Unbilled Rev Revenue USD&quot; 5220159"/>
    <s v="0000000"/>
    <s v="Unspecified"/>
    <s v="Unspecified"/>
    <m/>
    <m/>
    <m/>
    <n v="14576.73"/>
  </r>
  <r>
    <s v="NOV-25"/>
    <s v="40020"/>
    <s v="Industrial Revenue"/>
    <s v="5348"/>
    <s v="Ind Unbilled Revenue"/>
    <x v="1"/>
    <x v="1"/>
    <s v="0481"/>
    <s v="Com, Ind, Mining Sales"/>
    <s v="General Ledger"/>
    <s v="Spreadsheet"/>
    <s v="J833-UNS Gas Unbilled Rev Revenue USD"/>
    <s v="0000000"/>
    <s v="Unspecified"/>
    <s v="Unspecified"/>
    <m/>
    <m/>
    <m/>
    <n v="-67484.740000000005"/>
  </r>
  <r>
    <s v="NOV-25"/>
    <s v="40020"/>
    <s v="Industrial Revenue"/>
    <s v="5348"/>
    <s v="Ind Unbilled Revenue"/>
    <x v="1"/>
    <x v="1"/>
    <s v="0481"/>
    <s v="Com, Ind, Mining Sales"/>
    <s v="General Ledger"/>
    <s v="Spreadsheet"/>
    <s v="Reverses &quot;J833-UNS Gas Unbilled Rev Revenue USD&quot; 5220159"/>
    <s v="0000000"/>
    <s v="Unspecified"/>
    <s v="Unspecified"/>
    <m/>
    <m/>
    <m/>
    <n v="39639.629999999997"/>
  </r>
  <r>
    <s v="NOV-25"/>
    <s v="40020"/>
    <s v="Industrial Revenue"/>
    <s v="5758"/>
    <s v="Sm Vol Ind Svc RtI30"/>
    <x v="0"/>
    <x v="0"/>
    <s v="0481"/>
    <s v="Com, Ind, Mining Sales"/>
    <s v="General Ledger"/>
    <s v="Customer Information"/>
    <s v="Revenue USD"/>
    <s v="0000000"/>
    <s v="Unspecified"/>
    <s v="Unspecified"/>
    <m/>
    <m/>
    <m/>
    <n v="-10810.86"/>
  </r>
  <r>
    <s v="NOV-25"/>
    <s v="40020"/>
    <s v="Industrial Revenue"/>
    <s v="5758"/>
    <s v="Sm Vol Ind Svc RtI30"/>
    <x v="2"/>
    <x v="2"/>
    <s v="0481"/>
    <s v="Com, Ind, Mining Sales"/>
    <s v="General Ledger"/>
    <s v="Customer Information"/>
    <s v="Revenue USD"/>
    <s v="0000000"/>
    <s v="Unspecified"/>
    <s v="Unspecified"/>
    <m/>
    <m/>
    <m/>
    <n v="-16647.650000000001"/>
  </r>
  <r>
    <s v="NOV-25"/>
    <s v="40020"/>
    <s v="Industrial Revenue"/>
    <s v="5759"/>
    <s v="Lrg Vol Ind Svc RtI32"/>
    <x v="0"/>
    <x v="0"/>
    <s v="0481"/>
    <s v="Com, Ind, Mining Sales"/>
    <s v="General Ledger"/>
    <s v="Customer Information"/>
    <s v="Revenue USD"/>
    <s v="0000000"/>
    <s v="Unspecified"/>
    <s v="Unspecified"/>
    <m/>
    <m/>
    <m/>
    <n v="-15279.28"/>
  </r>
  <r>
    <s v="NOV-25"/>
    <s v="40020"/>
    <s v="Industrial Revenue"/>
    <s v="5759"/>
    <s v="Lrg Vol Ind Svc RtI32"/>
    <x v="2"/>
    <x v="2"/>
    <s v="0481"/>
    <s v="Com, Ind, Mining Sales"/>
    <s v="General Ledger"/>
    <s v="Customer Information"/>
    <s v="Revenue USD"/>
    <s v="0000000"/>
    <s v="Unspecified"/>
    <s v="Unspecified"/>
    <m/>
    <m/>
    <m/>
    <n v="-52664.21"/>
  </r>
  <r>
    <s v="NOV-25"/>
    <s v="40020"/>
    <s v="Industrial Revenue"/>
    <s v="5759"/>
    <s v="Lrg Vol Ind Svc RtI32"/>
    <x v="4"/>
    <x v="4"/>
    <s v="0481"/>
    <s v="Com, Ind, Mining Sales"/>
    <s v="General Ledger"/>
    <s v="Spreadsheet"/>
    <s v="J837 Non-recurring gas costs Adjustment USD"/>
    <s v="0000000"/>
    <s v="Unspecified"/>
    <s v="Unspecified"/>
    <m/>
    <m/>
    <m/>
    <n v="6"/>
  </r>
  <r>
    <s v="NOV-25"/>
    <s v="40020"/>
    <s v="Industrial Revenue"/>
    <s v="5759"/>
    <s v="Lrg Vol Ind Svc RtI32"/>
    <x v="4"/>
    <x v="4"/>
    <s v="0481"/>
    <s v="Com, Ind, Mining Sales"/>
    <s v="General Ledger"/>
    <s v="Spreadsheet"/>
    <s v="J837B Non-recurring gas costs adjustment Adjustment USD"/>
    <s v="0000000"/>
    <s v="Unspecified"/>
    <s v="Unspecified"/>
    <m/>
    <m/>
    <m/>
    <n v="6.55"/>
  </r>
  <r>
    <s v="NOV-25"/>
    <s v="40020"/>
    <s v="Industrial Revenue"/>
    <s v="5759"/>
    <s v="Lrg Vol Ind Svc RtI32"/>
    <x v="5"/>
    <x v="5"/>
    <s v="0481"/>
    <s v="Com, Ind, Mining Sales"/>
    <s v="General Ledger"/>
    <s v="Spreadsheet"/>
    <s v="J837 Non-recurring gas costs Adjustment USD"/>
    <s v="0000000"/>
    <s v="Unspecified"/>
    <s v="Unspecified"/>
    <m/>
    <m/>
    <m/>
    <n v="1920.39"/>
  </r>
  <r>
    <s v="NOV-25"/>
    <s v="40020"/>
    <s v="Industrial Revenue"/>
    <s v="5759"/>
    <s v="Lrg Vol Ind Svc RtI32"/>
    <x v="5"/>
    <x v="5"/>
    <s v="0481"/>
    <s v="Com, Ind, Mining Sales"/>
    <s v="General Ledger"/>
    <s v="Spreadsheet"/>
    <s v="J837B Non-recurring gas costs adjustment Adjustment USD"/>
    <s v="0000000"/>
    <s v="Unspecified"/>
    <s v="Unspecified"/>
    <m/>
    <m/>
    <m/>
    <n v="1920.39"/>
  </r>
  <r>
    <s v="NOV-25"/>
    <s v="40020"/>
    <s v="Industrial Revenue"/>
    <s v="5780"/>
    <s v="Provision for Rate Refund"/>
    <x v="0"/>
    <x v="0"/>
    <s v="0481"/>
    <s v="Com, Ind, Mining Sales"/>
    <s v="General Ledger"/>
    <s v="Spreadsheet"/>
    <s v="J366 Tax Reform Revenue Refund_TEAM Adjustor Regulatory USD"/>
    <s v="0000000"/>
    <s v="Unspecified"/>
    <s v="Unspecified"/>
    <m/>
    <m/>
    <m/>
    <n v="2108"/>
  </r>
  <r>
    <s v="NOV-25"/>
    <s v="40050"/>
    <s v="Sales to Public Authorities Revenue"/>
    <s v="5548"/>
    <s v="Othr Sls Pub Auth-Unbilled"/>
    <x v="0"/>
    <x v="0"/>
    <s v="0482"/>
    <s v="Other Sales to Public Authorities"/>
    <s v="General Ledger"/>
    <s v="Spreadsheet"/>
    <s v="J833-UNS Gas Unbilled Rev Revenue USD"/>
    <s v="0000000"/>
    <s v="Unspecified"/>
    <s v="Unspecified"/>
    <m/>
    <m/>
    <m/>
    <n v="-94157.2"/>
  </r>
  <r>
    <s v="NOV-25"/>
    <s v="40050"/>
    <s v="Sales to Public Authorities Revenue"/>
    <s v="5548"/>
    <s v="Othr Sls Pub Auth-Unbilled"/>
    <x v="0"/>
    <x v="0"/>
    <s v="0482"/>
    <s v="Other Sales to Public Authorities"/>
    <s v="General Ledger"/>
    <s v="Spreadsheet"/>
    <s v="Reverses &quot;J833-UNS Gas Unbilled Rev Revenue USD&quot; 5220159"/>
    <s v="0000000"/>
    <s v="Unspecified"/>
    <s v="Unspecified"/>
    <m/>
    <m/>
    <m/>
    <n v="47008.18"/>
  </r>
  <r>
    <s v="NOV-25"/>
    <s v="40050"/>
    <s v="Sales to Public Authorities Revenue"/>
    <s v="5548"/>
    <s v="Othr Sls Pub Auth-Unbilled"/>
    <x v="1"/>
    <x v="1"/>
    <s v="0482"/>
    <s v="Other Sales to Public Authorities"/>
    <s v="General Ledger"/>
    <s v="Spreadsheet"/>
    <s v="J833-UNS Gas Unbilled Rev Revenue USD"/>
    <s v="0000000"/>
    <s v="Unspecified"/>
    <s v="Unspecified"/>
    <m/>
    <m/>
    <m/>
    <n v="-135254.88"/>
  </r>
  <r>
    <s v="NOV-25"/>
    <s v="40050"/>
    <s v="Sales to Public Authorities Revenue"/>
    <s v="5548"/>
    <s v="Othr Sls Pub Auth-Unbilled"/>
    <x v="1"/>
    <x v="1"/>
    <s v="0482"/>
    <s v="Other Sales to Public Authorities"/>
    <s v="General Ledger"/>
    <s v="Spreadsheet"/>
    <s v="Reverses &quot;J833-UNS Gas Unbilled Rev Revenue USD&quot; 5220159"/>
    <s v="0000000"/>
    <s v="Unspecified"/>
    <s v="Unspecified"/>
    <m/>
    <m/>
    <m/>
    <n v="46986.78"/>
  </r>
  <r>
    <s v="NOV-25"/>
    <s v="40050"/>
    <s v="Sales to Public Authorities Revenue"/>
    <s v="5753"/>
    <s v="Sm Vol Com Svc RtC20"/>
    <x v="0"/>
    <x v="0"/>
    <s v="0482"/>
    <s v="Other Sales to Public Authorities"/>
    <s v="General Ledger"/>
    <s v="Customer Information"/>
    <s v="Revenue USD"/>
    <s v="0000000"/>
    <s v="Unspecified"/>
    <s v="Unspecified"/>
    <m/>
    <m/>
    <m/>
    <n v="-57.5"/>
  </r>
  <r>
    <s v="NOV-25"/>
    <s v="40050"/>
    <s v="Sales to Public Authorities Revenue"/>
    <s v="5753"/>
    <s v="Sm Vol Com Svc RtC20"/>
    <x v="0"/>
    <x v="0"/>
    <s v="0482"/>
    <s v="Other Sales to Public Authorities"/>
    <s v="General Ledger"/>
    <s v="Spreadsheet"/>
    <s v="J355A-Correct CC&amp;B Revenue/STAT Revenue USD"/>
    <s v="0000000"/>
    <s v="Unspecified"/>
    <s v="Unspecified"/>
    <m/>
    <m/>
    <m/>
    <n v="57.5"/>
  </r>
  <r>
    <s v="NOV-25"/>
    <s v="40050"/>
    <s v="Sales to Public Authorities Revenue"/>
    <s v="5753"/>
    <s v="Sm Vol Com Svc RtC20"/>
    <x v="2"/>
    <x v="2"/>
    <s v="0482"/>
    <s v="Other Sales to Public Authorities"/>
    <s v="General Ledger"/>
    <s v="Customer Information"/>
    <s v="Revenue USD"/>
    <s v="0000000"/>
    <s v="Unspecified"/>
    <s v="Unspecified"/>
    <m/>
    <m/>
    <m/>
    <n v="-64.36"/>
  </r>
  <r>
    <s v="NOV-25"/>
    <s v="40050"/>
    <s v="Sales to Public Authorities Revenue"/>
    <s v="5753"/>
    <s v="Sm Vol Com Svc RtC20"/>
    <x v="2"/>
    <x v="2"/>
    <s v="0482"/>
    <s v="Other Sales to Public Authorities"/>
    <s v="General Ledger"/>
    <s v="Spreadsheet"/>
    <s v="J355A-Correct CC&amp;B Revenue/STAT Revenue USD"/>
    <s v="0000000"/>
    <s v="Unspecified"/>
    <s v="Unspecified"/>
    <m/>
    <m/>
    <m/>
    <n v="64.36"/>
  </r>
  <r>
    <s v="NOV-25"/>
    <s v="40050"/>
    <s v="Sales to Public Authorities Revenue"/>
    <s v="5763"/>
    <s v="Comprsd Nat Gas RtCNG1"/>
    <x v="0"/>
    <x v="0"/>
    <s v="0482"/>
    <s v="Other Sales to Public Authorities"/>
    <s v="General Ledger"/>
    <s v="Customer Information"/>
    <s v="Revenue USD"/>
    <s v="0000000"/>
    <s v="Unspecified"/>
    <s v="Unspecified"/>
    <m/>
    <m/>
    <m/>
    <n v="-60"/>
  </r>
  <r>
    <s v="NOV-25"/>
    <s v="40050"/>
    <s v="Sales to Public Authorities Revenue"/>
    <s v="5765"/>
    <s v="Sm Vol Pub Auth Svc RtPA40"/>
    <x v="0"/>
    <x v="0"/>
    <s v="0482"/>
    <s v="Other Sales to Public Authorities"/>
    <s v="General Ledger"/>
    <s v="Customer Information"/>
    <s v="Revenue USD"/>
    <s v="0000000"/>
    <s v="Unspecified"/>
    <s v="Unspecified"/>
    <m/>
    <m/>
    <m/>
    <n v="-86992.49"/>
  </r>
  <r>
    <s v="NOV-25"/>
    <s v="40050"/>
    <s v="Sales to Public Authorities Revenue"/>
    <s v="5765"/>
    <s v="Sm Vol Pub Auth Svc RtPA40"/>
    <x v="0"/>
    <x v="0"/>
    <s v="0482"/>
    <s v="Other Sales to Public Authorities"/>
    <s v="General Ledger"/>
    <s v="Spreadsheet"/>
    <s v="J355A-Correct CC&amp;B Revenue/STAT Revenue USD"/>
    <s v="0000000"/>
    <s v="Unspecified"/>
    <s v="Unspecified"/>
    <m/>
    <m/>
    <m/>
    <n v="-57.5"/>
  </r>
  <r>
    <s v="NOV-25"/>
    <s v="40050"/>
    <s v="Sales to Public Authorities Revenue"/>
    <s v="5765"/>
    <s v="Sm Vol Pub Auth Svc RtPA40"/>
    <x v="2"/>
    <x v="2"/>
    <s v="0482"/>
    <s v="Other Sales to Public Authorities"/>
    <s v="General Ledger"/>
    <s v="Customer Information"/>
    <s v="Revenue USD"/>
    <s v="0000000"/>
    <s v="Unspecified"/>
    <s v="Unspecified"/>
    <m/>
    <m/>
    <m/>
    <n v="-119542.88"/>
  </r>
  <r>
    <s v="NOV-25"/>
    <s v="40050"/>
    <s v="Sales to Public Authorities Revenue"/>
    <s v="5765"/>
    <s v="Sm Vol Pub Auth Svc RtPA40"/>
    <x v="2"/>
    <x v="2"/>
    <s v="0482"/>
    <s v="Other Sales to Public Authorities"/>
    <s v="General Ledger"/>
    <s v="Spreadsheet"/>
    <s v="J355A-Correct CC&amp;B Revenue/STAT Revenue USD"/>
    <s v="0000000"/>
    <s v="Unspecified"/>
    <s v="Unspecified"/>
    <m/>
    <m/>
    <m/>
    <n v="-64.36"/>
  </r>
  <r>
    <s v="NOV-25"/>
    <s v="40050"/>
    <s v="Sales to Public Authorities Revenue"/>
    <s v="5766"/>
    <s v="Lrg Vol Pub Auth Svc RtPA42"/>
    <x v="0"/>
    <x v="0"/>
    <s v="0482"/>
    <s v="Other Sales to Public Authorities"/>
    <s v="General Ledger"/>
    <s v="Customer Information"/>
    <s v="Revenue USD"/>
    <s v="0000000"/>
    <s v="Unspecified"/>
    <s v="Unspecified"/>
    <m/>
    <m/>
    <m/>
    <n v="-9769.26"/>
  </r>
  <r>
    <s v="NOV-25"/>
    <s v="40050"/>
    <s v="Sales to Public Authorities Revenue"/>
    <s v="5766"/>
    <s v="Lrg Vol Pub Auth Svc RtPA42"/>
    <x v="2"/>
    <x v="2"/>
    <s v="0482"/>
    <s v="Other Sales to Public Authorities"/>
    <s v="General Ledger"/>
    <s v="Customer Information"/>
    <s v="Revenue USD"/>
    <s v="0000000"/>
    <s v="Unspecified"/>
    <s v="Unspecified"/>
    <m/>
    <m/>
    <m/>
    <n v="-26884.31"/>
  </r>
  <r>
    <s v="NOV-25"/>
    <s v="40050"/>
    <s v="Sales to Public Authorities Revenue"/>
    <s v="5780"/>
    <s v="Provision for Rate Refund"/>
    <x v="0"/>
    <x v="0"/>
    <s v="0482"/>
    <s v="Other Sales to Public Authorities"/>
    <s v="General Ledger"/>
    <s v="Spreadsheet"/>
    <s v="J366 Tax Reform Revenue Refund_TEAM Adjustor Regulatory USD"/>
    <s v="0000000"/>
    <s v="Unspecified"/>
    <s v="Unspecified"/>
    <m/>
    <m/>
    <m/>
    <n v="5742"/>
  </r>
  <r>
    <s v="DEC-25"/>
    <s v="40000"/>
    <s v="Residential Revenue"/>
    <s v="5098"/>
    <s v="Res Unbilled Revenue"/>
    <x v="0"/>
    <x v="0"/>
    <s v="0480"/>
    <s v="Residential Sales"/>
    <s v="General Ledger"/>
    <s v="Spreadsheet"/>
    <s v="J833-UNS Gas Unbilled Rev Revenue USD"/>
    <s v="0000000"/>
    <s v="Unspecified"/>
    <s v="Unspecified"/>
    <m/>
    <m/>
    <m/>
    <n v="-3623435.53"/>
  </r>
  <r>
    <s v="DEC-25"/>
    <s v="40000"/>
    <s v="Residential Revenue"/>
    <s v="5098"/>
    <s v="Res Unbilled Revenue"/>
    <x v="0"/>
    <x v="0"/>
    <s v="0480"/>
    <s v="Residential Sales"/>
    <s v="General Ledger"/>
    <s v="Spreadsheet"/>
    <s v="Reverses &quot;J833-UNS Gas Unbilled Rev Revenue USD&quot; 5327309"/>
    <s v="0000000"/>
    <s v="Unspecified"/>
    <s v="Unspecified"/>
    <m/>
    <m/>
    <m/>
    <n v="3466133.1"/>
  </r>
  <r>
    <s v="DEC-25"/>
    <s v="40000"/>
    <s v="Residential Revenue"/>
    <s v="5098"/>
    <s v="Res Unbilled Revenue"/>
    <x v="1"/>
    <x v="1"/>
    <s v="0480"/>
    <s v="Residential Sales"/>
    <s v="General Ledger"/>
    <s v="Spreadsheet"/>
    <s v="J833-UNS Gas Unbilled Rev Revenue USD"/>
    <s v="0000000"/>
    <s v="Unspecified"/>
    <s v="Unspecified"/>
    <m/>
    <m/>
    <m/>
    <n v="-2952461.16"/>
  </r>
  <r>
    <s v="DEC-25"/>
    <s v="40000"/>
    <s v="Residential Revenue"/>
    <s v="5098"/>
    <s v="Res Unbilled Revenue"/>
    <x v="1"/>
    <x v="1"/>
    <s v="0480"/>
    <s v="Residential Sales"/>
    <s v="General Ledger"/>
    <s v="Spreadsheet"/>
    <s v="Reverses &quot;J833-UNS Gas Unbilled Rev Revenue USD&quot; 5327309"/>
    <s v="0000000"/>
    <s v="Unspecified"/>
    <s v="Unspecified"/>
    <m/>
    <m/>
    <m/>
    <n v="2677828.12"/>
  </r>
  <r>
    <s v="DEC-25"/>
    <s v="40000"/>
    <s v="Residential Revenue"/>
    <s v="5751"/>
    <s v="Res RtR10"/>
    <x v="0"/>
    <x v="0"/>
    <s v="0480"/>
    <s v="Residential Sales"/>
    <s v="General Ledger"/>
    <s v="Customer Information"/>
    <s v="Revenue USD"/>
    <s v="0000000"/>
    <s v="Unspecified"/>
    <s v="Unspecified"/>
    <m/>
    <m/>
    <m/>
    <n v="-5247452.8600000003"/>
  </r>
  <r>
    <s v="DEC-25"/>
    <s v="40000"/>
    <s v="Residential Revenue"/>
    <s v="5751"/>
    <s v="Res RtR10"/>
    <x v="2"/>
    <x v="2"/>
    <s v="0480"/>
    <s v="Residential Sales"/>
    <s v="General Ledger"/>
    <s v="Customer Information"/>
    <s v="Revenue USD"/>
    <s v="0000000"/>
    <s v="Unspecified"/>
    <s v="Unspecified"/>
    <m/>
    <m/>
    <m/>
    <n v="-5132735.6399999997"/>
  </r>
  <r>
    <s v="DEC-25"/>
    <s v="40000"/>
    <s v="Residential Revenue"/>
    <s v="5752"/>
    <s v="Res CARES RtR12"/>
    <x v="0"/>
    <x v="0"/>
    <s v="0480"/>
    <s v="Residential Sales"/>
    <s v="General Ledger"/>
    <s v="Customer Information"/>
    <s v="Revenue USD"/>
    <s v="0000000"/>
    <s v="Unspecified"/>
    <s v="Unspecified"/>
    <m/>
    <m/>
    <m/>
    <n v="-113960.02"/>
  </r>
  <r>
    <s v="DEC-25"/>
    <s v="40000"/>
    <s v="Residential Revenue"/>
    <s v="5752"/>
    <s v="Res CARES RtR12"/>
    <x v="2"/>
    <x v="2"/>
    <s v="0480"/>
    <s v="Residential Sales"/>
    <s v="General Ledger"/>
    <s v="Customer Information"/>
    <s v="Revenue USD"/>
    <s v="0000000"/>
    <s v="Unspecified"/>
    <s v="Unspecified"/>
    <m/>
    <m/>
    <m/>
    <n v="-166584.51999999999"/>
  </r>
  <r>
    <s v="DEC-25"/>
    <s v="40000"/>
    <s v="Residential Revenue"/>
    <s v="5763"/>
    <s v="Comprsd Nat Gas RtCNG1"/>
    <x v="0"/>
    <x v="0"/>
    <s v="0480"/>
    <s v="Residential Sales"/>
    <s v="General Ledger"/>
    <s v="Customer Information"/>
    <s v="Revenue USD"/>
    <s v="0000000"/>
    <s v="Unspecified"/>
    <s v="Unspecified"/>
    <m/>
    <m/>
    <m/>
    <n v="-38.880000000000003"/>
  </r>
  <r>
    <s v="DEC-25"/>
    <s v="40000"/>
    <s v="Residential Revenue"/>
    <s v="5763"/>
    <s v="Comprsd Nat Gas RtCNG1"/>
    <x v="2"/>
    <x v="2"/>
    <s v="0480"/>
    <s v="Residential Sales"/>
    <s v="General Ledger"/>
    <s v="Customer Information"/>
    <s v="Revenue USD"/>
    <s v="0000000"/>
    <s v="Unspecified"/>
    <s v="Unspecified"/>
    <m/>
    <m/>
    <m/>
    <n v="-26.57"/>
  </r>
  <r>
    <s v="DEC-25"/>
    <s v="40000"/>
    <s v="Residential Revenue"/>
    <s v="5780"/>
    <s v="Provision for Rate Refund"/>
    <x v="0"/>
    <x v="0"/>
    <s v="0480"/>
    <s v="Residential Sales"/>
    <s v="General Ledger"/>
    <s v="Spreadsheet"/>
    <s v="J366 Tax Reform Revenue Refund_TEAM Adjustor Regulatory USD"/>
    <s v="0000000"/>
    <s v="Unspecified"/>
    <s v="Unspecified"/>
    <m/>
    <m/>
    <m/>
    <n v="399547"/>
  </r>
  <r>
    <s v="DEC-25"/>
    <s v="40010"/>
    <s v="Commercial Revenue"/>
    <s v="5298"/>
    <s v="Com Unbilled Revenue"/>
    <x v="0"/>
    <x v="0"/>
    <s v="0481"/>
    <s v="Com, Ind, Mining Sales"/>
    <s v="General Ledger"/>
    <s v="Spreadsheet"/>
    <s v="J833-UNS Gas Unbilled Rev Revenue USD"/>
    <s v="0000000"/>
    <s v="Unspecified"/>
    <s v="Unspecified"/>
    <m/>
    <m/>
    <m/>
    <n v="-841522.09"/>
  </r>
  <r>
    <s v="DEC-25"/>
    <s v="40010"/>
    <s v="Commercial Revenue"/>
    <s v="5298"/>
    <s v="Com Unbilled Revenue"/>
    <x v="0"/>
    <x v="0"/>
    <s v="0481"/>
    <s v="Com, Ind, Mining Sales"/>
    <s v="General Ledger"/>
    <s v="Spreadsheet"/>
    <s v="Reverses &quot;J833-UNS Gas Unbilled Rev Revenue USD&quot; 5327309"/>
    <s v="0000000"/>
    <s v="Unspecified"/>
    <s v="Unspecified"/>
    <m/>
    <m/>
    <m/>
    <n v="770027.99"/>
  </r>
  <r>
    <s v="DEC-25"/>
    <s v="40010"/>
    <s v="Commercial Revenue"/>
    <s v="5298"/>
    <s v="Com Unbilled Revenue"/>
    <x v="1"/>
    <x v="1"/>
    <s v="0481"/>
    <s v="Com, Ind, Mining Sales"/>
    <s v="General Ledger"/>
    <s v="Spreadsheet"/>
    <s v="J833-UNS Gas Unbilled Rev Revenue USD"/>
    <s v="0000000"/>
    <s v="Unspecified"/>
    <s v="Unspecified"/>
    <m/>
    <m/>
    <m/>
    <n v="-1035782.66"/>
  </r>
  <r>
    <s v="DEC-25"/>
    <s v="40010"/>
    <s v="Commercial Revenue"/>
    <s v="5298"/>
    <s v="Com Unbilled Revenue"/>
    <x v="1"/>
    <x v="1"/>
    <s v="0481"/>
    <s v="Com, Ind, Mining Sales"/>
    <s v="General Ledger"/>
    <s v="Spreadsheet"/>
    <s v="Reverses &quot;J833-UNS Gas Unbilled Rev Revenue USD&quot; 5327309"/>
    <s v="0000000"/>
    <s v="Unspecified"/>
    <s v="Unspecified"/>
    <m/>
    <m/>
    <m/>
    <n v="894037.31"/>
  </r>
  <r>
    <s v="DEC-25"/>
    <s v="40010"/>
    <s v="Commercial Revenue"/>
    <s v="5753"/>
    <s v="Sm Vol Com Svc RtC20"/>
    <x v="0"/>
    <x v="0"/>
    <s v="0481"/>
    <s v="Com, Ind, Mining Sales"/>
    <s v="General Ledger"/>
    <s v="Customer Information"/>
    <s v="Revenue USD"/>
    <s v="0000000"/>
    <s v="Unspecified"/>
    <s v="Unspecified"/>
    <m/>
    <m/>
    <m/>
    <n v="-1389196.98"/>
  </r>
  <r>
    <s v="DEC-25"/>
    <s v="40010"/>
    <s v="Commercial Revenue"/>
    <s v="5753"/>
    <s v="Sm Vol Com Svc RtC20"/>
    <x v="2"/>
    <x v="2"/>
    <s v="0481"/>
    <s v="Com, Ind, Mining Sales"/>
    <s v="General Ledger"/>
    <s v="Customer Information"/>
    <s v="Revenue USD"/>
    <s v="0000000"/>
    <s v="Unspecified"/>
    <s v="Unspecified"/>
    <m/>
    <m/>
    <m/>
    <n v="-1930213.13"/>
  </r>
  <r>
    <s v="DEC-25"/>
    <s v="40010"/>
    <s v="Commercial Revenue"/>
    <s v="5754"/>
    <s v="Lrg Vol Com Svc RtC22"/>
    <x v="0"/>
    <x v="0"/>
    <s v="0481"/>
    <s v="Com, Ind, Mining Sales"/>
    <s v="General Ledger"/>
    <s v="Customer Information"/>
    <s v="Revenue USD"/>
    <s v="0000000"/>
    <s v="Unspecified"/>
    <s v="Unspecified"/>
    <m/>
    <m/>
    <m/>
    <n v="-56882.97"/>
  </r>
  <r>
    <s v="DEC-25"/>
    <s v="40010"/>
    <s v="Commercial Revenue"/>
    <s v="5754"/>
    <s v="Lrg Vol Com Svc RtC22"/>
    <x v="2"/>
    <x v="2"/>
    <s v="0481"/>
    <s v="Com, Ind, Mining Sales"/>
    <s v="General Ledger"/>
    <s v="Customer Information"/>
    <s v="Revenue USD"/>
    <s v="0000000"/>
    <s v="Unspecified"/>
    <s v="Unspecified"/>
    <m/>
    <m/>
    <m/>
    <n v="-115651.05"/>
  </r>
  <r>
    <s v="DEC-25"/>
    <s v="40010"/>
    <s v="Commercial Revenue"/>
    <s v="5755"/>
    <s v="Irrigation Svc RtIR60"/>
    <x v="0"/>
    <x v="0"/>
    <s v="0481"/>
    <s v="Com, Ind, Mining Sales"/>
    <s v="General Ledger"/>
    <s v="Customer Information"/>
    <s v="Revenue USD"/>
    <s v="0000000"/>
    <s v="Unspecified"/>
    <s v="Unspecified"/>
    <m/>
    <m/>
    <m/>
    <n v="-106.84"/>
  </r>
  <r>
    <s v="DEC-25"/>
    <s v="40010"/>
    <s v="Commercial Revenue"/>
    <s v="5755"/>
    <s v="Irrigation Svc RtIR60"/>
    <x v="2"/>
    <x v="2"/>
    <s v="0481"/>
    <s v="Com, Ind, Mining Sales"/>
    <s v="General Ledger"/>
    <s v="Customer Information"/>
    <s v="Revenue USD"/>
    <s v="0000000"/>
    <s v="Unspecified"/>
    <s v="Unspecified"/>
    <m/>
    <m/>
    <m/>
    <n v="-36.72"/>
  </r>
  <r>
    <s v="DEC-25"/>
    <s v="40010"/>
    <s v="Commercial Revenue"/>
    <s v="5780"/>
    <s v="Provision for Rate Refund"/>
    <x v="0"/>
    <x v="0"/>
    <s v="0481"/>
    <s v="Com, Ind, Mining Sales"/>
    <s v="General Ledger"/>
    <s v="Spreadsheet"/>
    <s v="J366 Tax Reform Revenue Refund_TEAM Adjustor Regulatory USD"/>
    <s v="0000000"/>
    <s v="Unspecified"/>
    <s v="Unspecified"/>
    <m/>
    <m/>
    <m/>
    <n v="133893"/>
  </r>
  <r>
    <s v="DEC-25"/>
    <s v="40020"/>
    <s v="Industrial Revenue"/>
    <s v="5348"/>
    <s v="Ind Unbilled Revenue"/>
    <x v="0"/>
    <x v="0"/>
    <s v="0481"/>
    <s v="Com, Ind, Mining Sales"/>
    <s v="General Ledger"/>
    <s v="Spreadsheet"/>
    <s v="J833-UNS Gas Unbilled Rev Revenue USD"/>
    <s v="0000000"/>
    <s v="Unspecified"/>
    <s v="Unspecified"/>
    <m/>
    <m/>
    <m/>
    <n v="-24752.34"/>
  </r>
  <r>
    <s v="DEC-25"/>
    <s v="40020"/>
    <s v="Industrial Revenue"/>
    <s v="5348"/>
    <s v="Ind Unbilled Revenue"/>
    <x v="0"/>
    <x v="0"/>
    <s v="0481"/>
    <s v="Com, Ind, Mining Sales"/>
    <s v="General Ledger"/>
    <s v="Spreadsheet"/>
    <s v="Reverses &quot;J833-UNS Gas Unbilled Rev Revenue USD&quot; 5327309"/>
    <s v="0000000"/>
    <s v="Unspecified"/>
    <s v="Unspecified"/>
    <m/>
    <m/>
    <m/>
    <n v="23002.02"/>
  </r>
  <r>
    <s v="DEC-25"/>
    <s v="40020"/>
    <s v="Industrial Revenue"/>
    <s v="5348"/>
    <s v="Ind Unbilled Revenue"/>
    <x v="1"/>
    <x v="1"/>
    <s v="0481"/>
    <s v="Com, Ind, Mining Sales"/>
    <s v="General Ledger"/>
    <s v="Spreadsheet"/>
    <s v="J833-UNS Gas Unbilled Rev Revenue USD"/>
    <s v="0000000"/>
    <s v="Unspecified"/>
    <s v="Unspecified"/>
    <m/>
    <m/>
    <m/>
    <n v="-80546.7"/>
  </r>
  <r>
    <s v="DEC-25"/>
    <s v="40020"/>
    <s v="Industrial Revenue"/>
    <s v="5348"/>
    <s v="Ind Unbilled Revenue"/>
    <x v="1"/>
    <x v="1"/>
    <s v="0481"/>
    <s v="Com, Ind, Mining Sales"/>
    <s v="General Ledger"/>
    <s v="Spreadsheet"/>
    <s v="Reverses &quot;J833-UNS Gas Unbilled Rev Revenue USD&quot; 5327309"/>
    <s v="0000000"/>
    <s v="Unspecified"/>
    <s v="Unspecified"/>
    <m/>
    <m/>
    <m/>
    <n v="67484.740000000005"/>
  </r>
  <r>
    <s v="DEC-25"/>
    <s v="40020"/>
    <s v="Industrial Revenue"/>
    <s v="5758"/>
    <s v="Sm Vol Ind Svc RtI30"/>
    <x v="0"/>
    <x v="0"/>
    <s v="0481"/>
    <s v="Com, Ind, Mining Sales"/>
    <s v="General Ledger"/>
    <s v="Customer Information"/>
    <s v="Revenue USD"/>
    <s v="0000000"/>
    <s v="Unspecified"/>
    <s v="Unspecified"/>
    <m/>
    <m/>
    <m/>
    <n v="-17112.13"/>
  </r>
  <r>
    <s v="DEC-25"/>
    <s v="40020"/>
    <s v="Industrial Revenue"/>
    <s v="5758"/>
    <s v="Sm Vol Ind Svc RtI30"/>
    <x v="2"/>
    <x v="2"/>
    <s v="0481"/>
    <s v="Com, Ind, Mining Sales"/>
    <s v="General Ledger"/>
    <s v="Customer Information"/>
    <s v="Revenue USD"/>
    <s v="0000000"/>
    <s v="Unspecified"/>
    <s v="Unspecified"/>
    <m/>
    <m/>
    <m/>
    <n v="-26286.560000000001"/>
  </r>
  <r>
    <s v="DEC-25"/>
    <s v="40020"/>
    <s v="Industrial Revenue"/>
    <s v="5759"/>
    <s v="Lrg Vol Ind Svc RtI32"/>
    <x v="0"/>
    <x v="0"/>
    <s v="0481"/>
    <s v="Com, Ind, Mining Sales"/>
    <s v="General Ledger"/>
    <s v="Customer Information"/>
    <s v="Revenue USD"/>
    <s v="0000000"/>
    <s v="Unspecified"/>
    <s v="Unspecified"/>
    <m/>
    <m/>
    <m/>
    <n v="-18006.509999999998"/>
  </r>
  <r>
    <s v="DEC-25"/>
    <s v="40020"/>
    <s v="Industrial Revenue"/>
    <s v="5759"/>
    <s v="Lrg Vol Ind Svc RtI32"/>
    <x v="2"/>
    <x v="2"/>
    <s v="0481"/>
    <s v="Com, Ind, Mining Sales"/>
    <s v="General Ledger"/>
    <s v="Customer Information"/>
    <s v="Revenue USD"/>
    <s v="0000000"/>
    <s v="Unspecified"/>
    <s v="Unspecified"/>
    <m/>
    <m/>
    <m/>
    <n v="-62748.36"/>
  </r>
  <r>
    <s v="DEC-25"/>
    <s v="40020"/>
    <s v="Industrial Revenue"/>
    <s v="5759"/>
    <s v="Lrg Vol Ind Svc RtI32"/>
    <x v="4"/>
    <x v="4"/>
    <s v="0481"/>
    <s v="Com, Ind, Mining Sales"/>
    <s v="General Ledger"/>
    <s v="Spreadsheet"/>
    <s v="J837 Non-recurring gas costs Adjustment USD"/>
    <s v="0000000"/>
    <s v="Unspecified"/>
    <s v="Unspecified"/>
    <m/>
    <m/>
    <m/>
    <n v="5.46"/>
  </r>
  <r>
    <s v="DEC-25"/>
    <s v="40020"/>
    <s v="Industrial Revenue"/>
    <s v="5759"/>
    <s v="Lrg Vol Ind Svc RtI32"/>
    <x v="5"/>
    <x v="5"/>
    <s v="0481"/>
    <s v="Com, Ind, Mining Sales"/>
    <s v="General Ledger"/>
    <s v="Spreadsheet"/>
    <s v="J837 Non-recurring gas costs Adjustment USD"/>
    <s v="0000000"/>
    <s v="Unspecified"/>
    <s v="Unspecified"/>
    <m/>
    <m/>
    <m/>
    <n v="1920.39"/>
  </r>
  <r>
    <s v="DEC-25"/>
    <s v="40020"/>
    <s v="Industrial Revenue"/>
    <s v="5780"/>
    <s v="Provision for Rate Refund"/>
    <x v="0"/>
    <x v="0"/>
    <s v="0481"/>
    <s v="Com, Ind, Mining Sales"/>
    <s v="General Ledger"/>
    <s v="Spreadsheet"/>
    <s v="J366 Tax Reform Revenue Refund_TEAM Adjustor Regulatory USD"/>
    <s v="0000000"/>
    <s v="Unspecified"/>
    <s v="Unspecified"/>
    <m/>
    <m/>
    <m/>
    <n v="8464"/>
  </r>
  <r>
    <s v="DEC-25"/>
    <s v="40050"/>
    <s v="Sales to Public Authorities Revenue"/>
    <s v="5548"/>
    <s v="Othr Sls Pub Auth-Unbilled"/>
    <x v="0"/>
    <x v="0"/>
    <s v="0482"/>
    <s v="Other Sales to Public Authorities"/>
    <s v="General Ledger"/>
    <s v="Spreadsheet"/>
    <s v="J833-UNS Gas Unbilled Rev Revenue USD"/>
    <s v="0000000"/>
    <s v="Unspecified"/>
    <s v="Unspecified"/>
    <m/>
    <m/>
    <m/>
    <n v="-117224.68"/>
  </r>
  <r>
    <s v="DEC-25"/>
    <s v="40050"/>
    <s v="Sales to Public Authorities Revenue"/>
    <s v="5548"/>
    <s v="Othr Sls Pub Auth-Unbilled"/>
    <x v="0"/>
    <x v="0"/>
    <s v="0482"/>
    <s v="Other Sales to Public Authorities"/>
    <s v="General Ledger"/>
    <s v="Spreadsheet"/>
    <s v="Reverses &quot;J833-UNS Gas Unbilled Rev Revenue USD&quot; 5327309"/>
    <s v="0000000"/>
    <s v="Unspecified"/>
    <s v="Unspecified"/>
    <m/>
    <m/>
    <m/>
    <n v="94157.2"/>
  </r>
  <r>
    <s v="DEC-25"/>
    <s v="40050"/>
    <s v="Sales to Public Authorities Revenue"/>
    <s v="5548"/>
    <s v="Othr Sls Pub Auth-Unbilled"/>
    <x v="1"/>
    <x v="1"/>
    <s v="0482"/>
    <s v="Other Sales to Public Authorities"/>
    <s v="General Ledger"/>
    <s v="Spreadsheet"/>
    <s v="J833-UNS Gas Unbilled Rev Revenue USD"/>
    <s v="0000000"/>
    <s v="Unspecified"/>
    <s v="Unspecified"/>
    <m/>
    <m/>
    <m/>
    <n v="-176814.47"/>
  </r>
  <r>
    <s v="DEC-25"/>
    <s v="40050"/>
    <s v="Sales to Public Authorities Revenue"/>
    <s v="5548"/>
    <s v="Othr Sls Pub Auth-Unbilled"/>
    <x v="1"/>
    <x v="1"/>
    <s v="0482"/>
    <s v="Other Sales to Public Authorities"/>
    <s v="General Ledger"/>
    <s v="Spreadsheet"/>
    <s v="Reverses &quot;J833-UNS Gas Unbilled Rev Revenue USD&quot; 5327309"/>
    <s v="0000000"/>
    <s v="Unspecified"/>
    <s v="Unspecified"/>
    <m/>
    <m/>
    <m/>
    <n v="135254.88"/>
  </r>
  <r>
    <s v="DEC-25"/>
    <s v="40050"/>
    <s v="Sales to Public Authorities Revenue"/>
    <s v="5753"/>
    <s v="Sm Vol Com Svc RtC20"/>
    <x v="0"/>
    <x v="0"/>
    <s v="0482"/>
    <s v="Other Sales to Public Authorities"/>
    <s v="General Ledger"/>
    <s v="Customer Information"/>
    <s v="Revenue USD"/>
    <s v="0000000"/>
    <s v="Unspecified"/>
    <s v="Unspecified"/>
    <m/>
    <m/>
    <m/>
    <n v="-278.52999999999997"/>
  </r>
  <r>
    <s v="DEC-25"/>
    <s v="40050"/>
    <s v="Sales to Public Authorities Revenue"/>
    <s v="5753"/>
    <s v="Sm Vol Com Svc RtC20"/>
    <x v="0"/>
    <x v="0"/>
    <s v="0482"/>
    <s v="Other Sales to Public Authorities"/>
    <s v="General Ledger"/>
    <s v="Spreadsheet"/>
    <s v="J355A-Correct CC&amp;B Revenue/STAT Revenue USD"/>
    <s v="0000000"/>
    <s v="Unspecified"/>
    <s v="Unspecified"/>
    <m/>
    <m/>
    <m/>
    <n v="278.52999999999997"/>
  </r>
  <r>
    <s v="DEC-25"/>
    <s v="40050"/>
    <s v="Sales to Public Authorities Revenue"/>
    <s v="5753"/>
    <s v="Sm Vol Com Svc RtC20"/>
    <x v="2"/>
    <x v="2"/>
    <s v="0482"/>
    <s v="Other Sales to Public Authorities"/>
    <s v="General Ledger"/>
    <s v="Customer Information"/>
    <s v="Revenue USD"/>
    <s v="0000000"/>
    <s v="Unspecified"/>
    <s v="Unspecified"/>
    <m/>
    <m/>
    <m/>
    <n v="-439.71"/>
  </r>
  <r>
    <s v="DEC-25"/>
    <s v="40050"/>
    <s v="Sales to Public Authorities Revenue"/>
    <s v="5753"/>
    <s v="Sm Vol Com Svc RtC20"/>
    <x v="2"/>
    <x v="2"/>
    <s v="0482"/>
    <s v="Other Sales to Public Authorities"/>
    <s v="General Ledger"/>
    <s v="Spreadsheet"/>
    <s v="J355A-Correct CC&amp;B Revenue/STAT Revenue USD"/>
    <s v="0000000"/>
    <s v="Unspecified"/>
    <s v="Unspecified"/>
    <m/>
    <m/>
    <m/>
    <n v="439.71"/>
  </r>
  <r>
    <s v="DEC-25"/>
    <s v="40050"/>
    <s v="Sales to Public Authorities Revenue"/>
    <s v="5763"/>
    <s v="Comprsd Nat Gas RtCNG1"/>
    <x v="0"/>
    <x v="0"/>
    <s v="0482"/>
    <s v="Other Sales to Public Authorities"/>
    <s v="General Ledger"/>
    <s v="Customer Information"/>
    <s v="Revenue USD"/>
    <s v="0000000"/>
    <s v="Unspecified"/>
    <s v="Unspecified"/>
    <m/>
    <m/>
    <m/>
    <n v="-60"/>
  </r>
  <r>
    <s v="DEC-25"/>
    <s v="40050"/>
    <s v="Sales to Public Authorities Revenue"/>
    <s v="5765"/>
    <s v="Sm Vol Pub Auth Svc RtPA40"/>
    <x v="0"/>
    <x v="0"/>
    <s v="0482"/>
    <s v="Other Sales to Public Authorities"/>
    <s v="General Ledger"/>
    <s v="Customer Information"/>
    <s v="Revenue USD"/>
    <s v="0000000"/>
    <s v="Unspecified"/>
    <s v="Unspecified"/>
    <m/>
    <m/>
    <m/>
    <n v="-198680.85"/>
  </r>
  <r>
    <s v="DEC-25"/>
    <s v="40050"/>
    <s v="Sales to Public Authorities Revenue"/>
    <s v="5765"/>
    <s v="Sm Vol Pub Auth Svc RtPA40"/>
    <x v="0"/>
    <x v="0"/>
    <s v="0482"/>
    <s v="Other Sales to Public Authorities"/>
    <s v="General Ledger"/>
    <s v="Spreadsheet"/>
    <s v="J355A-Correct CC&amp;B Revenue/STAT Revenue USD"/>
    <s v="0000000"/>
    <s v="Unspecified"/>
    <s v="Unspecified"/>
    <m/>
    <m/>
    <m/>
    <n v="-278.52999999999997"/>
  </r>
  <r>
    <s v="DEC-25"/>
    <s v="40050"/>
    <s v="Sales to Public Authorities Revenue"/>
    <s v="5765"/>
    <s v="Sm Vol Pub Auth Svc RtPA40"/>
    <x v="2"/>
    <x v="2"/>
    <s v="0482"/>
    <s v="Other Sales to Public Authorities"/>
    <s v="General Ledger"/>
    <s v="Customer Information"/>
    <s v="Revenue USD"/>
    <s v="0000000"/>
    <s v="Unspecified"/>
    <s v="Unspecified"/>
    <m/>
    <m/>
    <m/>
    <n v="-300779.63"/>
  </r>
  <r>
    <s v="DEC-25"/>
    <s v="40050"/>
    <s v="Sales to Public Authorities Revenue"/>
    <s v="5765"/>
    <s v="Sm Vol Pub Auth Svc RtPA40"/>
    <x v="2"/>
    <x v="2"/>
    <s v="0482"/>
    <s v="Other Sales to Public Authorities"/>
    <s v="General Ledger"/>
    <s v="Spreadsheet"/>
    <s v="J355A-Correct CC&amp;B Revenue/STAT Revenue USD"/>
    <s v="0000000"/>
    <s v="Unspecified"/>
    <s v="Unspecified"/>
    <m/>
    <m/>
    <m/>
    <n v="-439.71"/>
  </r>
  <r>
    <s v="DEC-25"/>
    <s v="40050"/>
    <s v="Sales to Public Authorities Revenue"/>
    <s v="5766"/>
    <s v="Lrg Vol Pub Auth Svc RtPA42"/>
    <x v="0"/>
    <x v="0"/>
    <s v="0482"/>
    <s v="Other Sales to Public Authorities"/>
    <s v="General Ledger"/>
    <s v="Customer Information"/>
    <s v="Revenue USD"/>
    <s v="0000000"/>
    <s v="Unspecified"/>
    <s v="Unspecified"/>
    <m/>
    <m/>
    <m/>
    <n v="-26224.06"/>
  </r>
  <r>
    <s v="DEC-25"/>
    <s v="40050"/>
    <s v="Sales to Public Authorities Revenue"/>
    <s v="5766"/>
    <s v="Lrg Vol Pub Auth Svc RtPA42"/>
    <x v="2"/>
    <x v="2"/>
    <s v="0482"/>
    <s v="Other Sales to Public Authorities"/>
    <s v="General Ledger"/>
    <s v="Customer Information"/>
    <s v="Revenue USD"/>
    <s v="0000000"/>
    <s v="Unspecified"/>
    <s v="Unspecified"/>
    <m/>
    <m/>
    <m/>
    <n v="-77286.880000000005"/>
  </r>
  <r>
    <s v="DEC-25"/>
    <s v="40050"/>
    <s v="Sales to Public Authorities Revenue"/>
    <s v="5780"/>
    <s v="Provision for Rate Refund"/>
    <x v="0"/>
    <x v="0"/>
    <s v="0482"/>
    <s v="Other Sales to Public Authorities"/>
    <s v="General Ledger"/>
    <s v="Spreadsheet"/>
    <s v="J366 Tax Reform Revenue Refund_TEAM Adjustor Regulatory USD"/>
    <s v="0000000"/>
    <s v="Unspecified"/>
    <s v="Unspecified"/>
    <m/>
    <m/>
    <m/>
    <n v="27003"/>
  </r>
  <r>
    <s v="JAN-26"/>
    <s v="40000"/>
    <s v="Residential Revenue"/>
    <s v="5098"/>
    <s v="Res Unbilled Revenue"/>
    <x v="0"/>
    <x v="0"/>
    <s v="0480"/>
    <s v="Residential Sales"/>
    <s v="General Ledger"/>
    <s v="Spreadsheet"/>
    <s v="J833-UNS Gas Unbilled Rev Revenue USD"/>
    <s v="0000000"/>
    <s v="Unspecified"/>
    <s v="Unspecified"/>
    <m/>
    <m/>
    <m/>
    <n v="-3995348.11"/>
  </r>
  <r>
    <s v="JAN-26"/>
    <s v="40000"/>
    <s v="Residential Revenue"/>
    <s v="5098"/>
    <s v="Res Unbilled Revenue"/>
    <x v="0"/>
    <x v="0"/>
    <s v="0480"/>
    <s v="Residential Sales"/>
    <s v="General Ledger"/>
    <s v="Spreadsheet"/>
    <s v="Reverses &quot;J833-UNS Gas Unbilled Rev Revenue USD&quot; 5409230"/>
    <s v="0000000"/>
    <s v="Unspecified"/>
    <s v="Unspecified"/>
    <m/>
    <m/>
    <m/>
    <n v="3623435.53"/>
  </r>
  <r>
    <s v="JAN-26"/>
    <s v="40000"/>
    <s v="Residential Revenue"/>
    <s v="5098"/>
    <s v="Res Unbilled Revenue"/>
    <x v="1"/>
    <x v="1"/>
    <s v="0480"/>
    <s v="Residential Sales"/>
    <s v="General Ledger"/>
    <s v="Spreadsheet"/>
    <s v="J833-UNS Gas Unbilled Rev Revenue USD"/>
    <s v="0000000"/>
    <s v="Unspecified"/>
    <s v="Unspecified"/>
    <m/>
    <m/>
    <m/>
    <n v="-3410354.18"/>
  </r>
  <r>
    <s v="JAN-26"/>
    <s v="40000"/>
    <s v="Residential Revenue"/>
    <s v="5098"/>
    <s v="Res Unbilled Revenue"/>
    <x v="1"/>
    <x v="1"/>
    <s v="0480"/>
    <s v="Residential Sales"/>
    <s v="General Ledger"/>
    <s v="Spreadsheet"/>
    <s v="Reverses &quot;J833-UNS Gas Unbilled Rev Revenue USD&quot; 5409230"/>
    <s v="0000000"/>
    <s v="Unspecified"/>
    <s v="Unspecified"/>
    <m/>
    <m/>
    <m/>
    <n v="2952461.16"/>
  </r>
  <r>
    <s v="JAN-26"/>
    <s v="40000"/>
    <s v="Residential Revenue"/>
    <s v="5751"/>
    <s v="Res RtR10"/>
    <x v="0"/>
    <x v="0"/>
    <s v="0480"/>
    <s v="Residential Sales"/>
    <s v="General Ledger"/>
    <s v="Customer Information"/>
    <s v="Revenue USD"/>
    <s v="0000000"/>
    <s v="Unspecified"/>
    <s v="Unspecified"/>
    <m/>
    <m/>
    <m/>
    <n v="-5733076.0700000003"/>
  </r>
  <r>
    <s v="JAN-26"/>
    <s v="40000"/>
    <s v="Residential Revenue"/>
    <s v="5751"/>
    <s v="Res RtR10"/>
    <x v="2"/>
    <x v="2"/>
    <s v="0480"/>
    <s v="Residential Sales"/>
    <s v="General Ledger"/>
    <s v="Customer Information"/>
    <s v="Revenue USD"/>
    <s v="0000000"/>
    <s v="Unspecified"/>
    <s v="Unspecified"/>
    <m/>
    <m/>
    <m/>
    <n v="-6015988.8499999996"/>
  </r>
  <r>
    <s v="JAN-26"/>
    <s v="40000"/>
    <s v="Residential Revenue"/>
    <s v="5752"/>
    <s v="Res CARES RtR12"/>
    <x v="0"/>
    <x v="0"/>
    <s v="0480"/>
    <s v="Residential Sales"/>
    <s v="General Ledger"/>
    <s v="Customer Information"/>
    <s v="Revenue USD"/>
    <s v="0000000"/>
    <s v="Unspecified"/>
    <s v="Unspecified"/>
    <m/>
    <m/>
    <m/>
    <n v="-126918.1"/>
  </r>
  <r>
    <s v="JAN-26"/>
    <s v="40000"/>
    <s v="Residential Revenue"/>
    <s v="5752"/>
    <s v="Res CARES RtR12"/>
    <x v="2"/>
    <x v="2"/>
    <s v="0480"/>
    <s v="Residential Sales"/>
    <s v="General Ledger"/>
    <s v="Customer Information"/>
    <s v="Revenue USD"/>
    <s v="0000000"/>
    <s v="Unspecified"/>
    <s v="Unspecified"/>
    <m/>
    <m/>
    <m/>
    <n v="-199810.58"/>
  </r>
  <r>
    <s v="JAN-26"/>
    <s v="40000"/>
    <s v="Residential Revenue"/>
    <s v="5763"/>
    <s v="Comprsd Nat Gas RtCNG1"/>
    <x v="0"/>
    <x v="0"/>
    <s v="0480"/>
    <s v="Residential Sales"/>
    <s v="General Ledger"/>
    <s v="Customer Information"/>
    <s v="Revenue USD"/>
    <s v="0000000"/>
    <s v="Unspecified"/>
    <s v="Unspecified"/>
    <m/>
    <m/>
    <m/>
    <n v="-40.950000000000003"/>
  </r>
  <r>
    <s v="JAN-26"/>
    <s v="40000"/>
    <s v="Residential Revenue"/>
    <s v="5763"/>
    <s v="Comprsd Nat Gas RtCNG1"/>
    <x v="2"/>
    <x v="2"/>
    <s v="0480"/>
    <s v="Residential Sales"/>
    <s v="General Ledger"/>
    <s v="Customer Information"/>
    <s v="Revenue USD"/>
    <s v="0000000"/>
    <s v="Unspecified"/>
    <s v="Unspecified"/>
    <m/>
    <m/>
    <m/>
    <n v="-30.04"/>
  </r>
  <r>
    <s v="JAN-26"/>
    <s v="40000"/>
    <s v="Residential Revenue"/>
    <s v="5780"/>
    <s v="Provision for Rate Refund"/>
    <x v="0"/>
    <x v="0"/>
    <s v="0480"/>
    <s v="Residential Sales"/>
    <s v="General Ledger"/>
    <s v="Spreadsheet"/>
    <s v="J366 Tax Reform Revenue Refund_TEAM Adjustor Regulatory USD"/>
    <s v="0000000"/>
    <s v="Unspecified"/>
    <s v="Unspecified"/>
    <m/>
    <m/>
    <m/>
    <n v="433957"/>
  </r>
  <r>
    <s v="JAN-26"/>
    <s v="40010"/>
    <s v="Commercial Revenue"/>
    <s v="5298"/>
    <s v="Com Unbilled Revenue"/>
    <x v="0"/>
    <x v="0"/>
    <s v="0481"/>
    <s v="Com, Ind, Mining Sales"/>
    <s v="General Ledger"/>
    <s v="Spreadsheet"/>
    <s v="J833-UNS Gas Unbilled Rev Revenue USD"/>
    <s v="0000000"/>
    <s v="Unspecified"/>
    <s v="Unspecified"/>
    <m/>
    <m/>
    <m/>
    <n v="-886092.59"/>
  </r>
  <r>
    <s v="JAN-26"/>
    <s v="40010"/>
    <s v="Commercial Revenue"/>
    <s v="5298"/>
    <s v="Com Unbilled Revenue"/>
    <x v="0"/>
    <x v="0"/>
    <s v="0481"/>
    <s v="Com, Ind, Mining Sales"/>
    <s v="General Ledger"/>
    <s v="Spreadsheet"/>
    <s v="Reverses &quot;J833-UNS Gas Unbilled Rev Revenue USD&quot; 5409230"/>
    <s v="0000000"/>
    <s v="Unspecified"/>
    <s v="Unspecified"/>
    <m/>
    <m/>
    <m/>
    <n v="841522.09"/>
  </r>
  <r>
    <s v="JAN-26"/>
    <s v="40010"/>
    <s v="Commercial Revenue"/>
    <s v="5298"/>
    <s v="Com Unbilled Revenue"/>
    <x v="1"/>
    <x v="1"/>
    <s v="0481"/>
    <s v="Com, Ind, Mining Sales"/>
    <s v="General Ledger"/>
    <s v="Spreadsheet"/>
    <s v="J833-UNS Gas Unbilled Rev Revenue USD"/>
    <s v="0000000"/>
    <s v="Unspecified"/>
    <s v="Unspecified"/>
    <m/>
    <m/>
    <m/>
    <n v="-1091916.78"/>
  </r>
  <r>
    <s v="JAN-26"/>
    <s v="40010"/>
    <s v="Commercial Revenue"/>
    <s v="5298"/>
    <s v="Com Unbilled Revenue"/>
    <x v="1"/>
    <x v="1"/>
    <s v="0481"/>
    <s v="Com, Ind, Mining Sales"/>
    <s v="General Ledger"/>
    <s v="Spreadsheet"/>
    <s v="Reverses &quot;J833-UNS Gas Unbilled Rev Revenue USD&quot; 5409230"/>
    <s v="0000000"/>
    <s v="Unspecified"/>
    <s v="Unspecified"/>
    <m/>
    <m/>
    <m/>
    <n v="1035782.66"/>
  </r>
  <r>
    <s v="JAN-26"/>
    <s v="40010"/>
    <s v="Commercial Revenue"/>
    <s v="5753"/>
    <s v="Sm Vol Com Svc RtC20"/>
    <x v="0"/>
    <x v="0"/>
    <s v="0481"/>
    <s v="Com, Ind, Mining Sales"/>
    <s v="General Ledger"/>
    <s v="Customer Information"/>
    <s v="Revenue USD"/>
    <s v="0000000"/>
    <s v="Unspecified"/>
    <s v="Unspecified"/>
    <m/>
    <m/>
    <m/>
    <n v="-1529650.83"/>
  </r>
  <r>
    <s v="JAN-26"/>
    <s v="40010"/>
    <s v="Commercial Revenue"/>
    <s v="5753"/>
    <s v="Sm Vol Com Svc RtC20"/>
    <x v="2"/>
    <x v="2"/>
    <s v="0481"/>
    <s v="Com, Ind, Mining Sales"/>
    <s v="General Ledger"/>
    <s v="Customer Information"/>
    <s v="Revenue USD"/>
    <s v="0000000"/>
    <s v="Unspecified"/>
    <s v="Unspecified"/>
    <m/>
    <m/>
    <m/>
    <n v="-2224687.0099999998"/>
  </r>
  <r>
    <s v="JAN-26"/>
    <s v="40010"/>
    <s v="Commercial Revenue"/>
    <s v="5754"/>
    <s v="Lrg Vol Com Svc RtC22"/>
    <x v="0"/>
    <x v="0"/>
    <s v="0481"/>
    <s v="Com, Ind, Mining Sales"/>
    <s v="General Ledger"/>
    <s v="Customer Information"/>
    <s v="Revenue USD"/>
    <s v="0000000"/>
    <s v="Unspecified"/>
    <s v="Unspecified"/>
    <m/>
    <m/>
    <m/>
    <n v="-157917.49"/>
  </r>
  <r>
    <s v="JAN-26"/>
    <s v="40010"/>
    <s v="Commercial Revenue"/>
    <s v="5754"/>
    <s v="Lrg Vol Com Svc RtC22"/>
    <x v="2"/>
    <x v="2"/>
    <s v="0481"/>
    <s v="Com, Ind, Mining Sales"/>
    <s v="General Ledger"/>
    <s v="Customer Information"/>
    <s v="Revenue USD"/>
    <s v="0000000"/>
    <s v="Unspecified"/>
    <s v="Unspecified"/>
    <m/>
    <m/>
    <m/>
    <n v="-354304.48"/>
  </r>
  <r>
    <s v="JAN-26"/>
    <s v="40010"/>
    <s v="Commercial Revenue"/>
    <s v="5755"/>
    <s v="Irrigation Svc RtIR60"/>
    <x v="0"/>
    <x v="0"/>
    <s v="0481"/>
    <s v="Com, Ind, Mining Sales"/>
    <s v="General Ledger"/>
    <s v="Customer Information"/>
    <s v="Revenue USD"/>
    <s v="0000000"/>
    <s v="Unspecified"/>
    <s v="Unspecified"/>
    <m/>
    <m/>
    <m/>
    <n v="-93.55"/>
  </r>
  <r>
    <s v="JAN-26"/>
    <s v="40010"/>
    <s v="Commercial Revenue"/>
    <s v="5755"/>
    <s v="Irrigation Svc RtIR60"/>
    <x v="2"/>
    <x v="2"/>
    <s v="0481"/>
    <s v="Com, Ind, Mining Sales"/>
    <s v="General Ledger"/>
    <s v="Customer Information"/>
    <s v="Revenue USD"/>
    <s v="0000000"/>
    <s v="Unspecified"/>
    <s v="Unspecified"/>
    <m/>
    <m/>
    <m/>
    <n v="-46.78"/>
  </r>
  <r>
    <s v="JAN-26"/>
    <s v="40010"/>
    <s v="Commercial Revenue"/>
    <s v="5780"/>
    <s v="Provision for Rate Refund"/>
    <x v="0"/>
    <x v="0"/>
    <s v="0481"/>
    <s v="Com, Ind, Mining Sales"/>
    <s v="General Ledger"/>
    <s v="Spreadsheet"/>
    <s v="J366 Tax Reform Revenue Refund_TEAM Adjustor Regulatory USD"/>
    <s v="0000000"/>
    <s v="Unspecified"/>
    <s v="Unspecified"/>
    <m/>
    <m/>
    <m/>
    <n v="133353"/>
  </r>
  <r>
    <s v="JAN-26"/>
    <s v="40020"/>
    <s v="Industrial Revenue"/>
    <s v="5348"/>
    <s v="Ind Unbilled Revenue"/>
    <x v="0"/>
    <x v="0"/>
    <s v="0481"/>
    <s v="Com, Ind, Mining Sales"/>
    <s v="General Ledger"/>
    <s v="Spreadsheet"/>
    <s v="J833-UNS Gas Unbilled Rev Revenue USD"/>
    <s v="0000000"/>
    <s v="Unspecified"/>
    <s v="Unspecified"/>
    <m/>
    <m/>
    <m/>
    <n v="-28662.7"/>
  </r>
  <r>
    <s v="JAN-26"/>
    <s v="40020"/>
    <s v="Industrial Revenue"/>
    <s v="5348"/>
    <s v="Ind Unbilled Revenue"/>
    <x v="0"/>
    <x v="0"/>
    <s v="0481"/>
    <s v="Com, Ind, Mining Sales"/>
    <s v="General Ledger"/>
    <s v="Spreadsheet"/>
    <s v="Reverses &quot;J833-UNS Gas Unbilled Rev Revenue USD&quot; 5409230"/>
    <s v="0000000"/>
    <s v="Unspecified"/>
    <s v="Unspecified"/>
    <m/>
    <m/>
    <m/>
    <n v="24752.34"/>
  </r>
  <r>
    <s v="JAN-26"/>
    <s v="40020"/>
    <s v="Industrial Revenue"/>
    <s v="5348"/>
    <s v="Ind Unbilled Revenue"/>
    <x v="1"/>
    <x v="1"/>
    <s v="0481"/>
    <s v="Com, Ind, Mining Sales"/>
    <s v="General Ledger"/>
    <s v="Spreadsheet"/>
    <s v="J833-UNS Gas Unbilled Rev Revenue USD"/>
    <s v="0000000"/>
    <s v="Unspecified"/>
    <s v="Unspecified"/>
    <m/>
    <m/>
    <m/>
    <n v="-93716.53"/>
  </r>
  <r>
    <s v="JAN-26"/>
    <s v="40020"/>
    <s v="Industrial Revenue"/>
    <s v="5348"/>
    <s v="Ind Unbilled Revenue"/>
    <x v="1"/>
    <x v="1"/>
    <s v="0481"/>
    <s v="Com, Ind, Mining Sales"/>
    <s v="General Ledger"/>
    <s v="Spreadsheet"/>
    <s v="Reverses &quot;J833-UNS Gas Unbilled Rev Revenue USD&quot; 5409230"/>
    <s v="0000000"/>
    <s v="Unspecified"/>
    <s v="Unspecified"/>
    <m/>
    <m/>
    <m/>
    <n v="80546.7"/>
  </r>
  <r>
    <s v="JAN-26"/>
    <s v="40020"/>
    <s v="Industrial Revenue"/>
    <s v="5758"/>
    <s v="Sm Vol Ind Svc RtI30"/>
    <x v="0"/>
    <x v="0"/>
    <s v="0481"/>
    <s v="Com, Ind, Mining Sales"/>
    <s v="General Ledger"/>
    <s v="Customer Information"/>
    <s v="Revenue USD"/>
    <s v="0000000"/>
    <s v="Unspecified"/>
    <s v="Unspecified"/>
    <m/>
    <m/>
    <m/>
    <n v="-18623.16"/>
  </r>
  <r>
    <s v="JAN-26"/>
    <s v="40020"/>
    <s v="Industrial Revenue"/>
    <s v="5758"/>
    <s v="Sm Vol Ind Svc RtI30"/>
    <x v="2"/>
    <x v="2"/>
    <s v="0481"/>
    <s v="Com, Ind, Mining Sales"/>
    <s v="General Ledger"/>
    <s v="Customer Information"/>
    <s v="Revenue USD"/>
    <s v="0000000"/>
    <s v="Unspecified"/>
    <s v="Unspecified"/>
    <m/>
    <m/>
    <m/>
    <n v="-29282.05"/>
  </r>
  <r>
    <s v="JAN-26"/>
    <s v="40020"/>
    <s v="Industrial Revenue"/>
    <s v="5759"/>
    <s v="Lrg Vol Ind Svc RtI32"/>
    <x v="0"/>
    <x v="0"/>
    <s v="0481"/>
    <s v="Com, Ind, Mining Sales"/>
    <s v="General Ledger"/>
    <s v="Customer Information"/>
    <s v="Revenue USD"/>
    <s v="0000000"/>
    <s v="Unspecified"/>
    <s v="Unspecified"/>
    <m/>
    <m/>
    <m/>
    <n v="-20793.439999999999"/>
  </r>
  <r>
    <s v="JAN-26"/>
    <s v="40020"/>
    <s v="Industrial Revenue"/>
    <s v="5759"/>
    <s v="Lrg Vol Ind Svc RtI32"/>
    <x v="2"/>
    <x v="2"/>
    <s v="0481"/>
    <s v="Com, Ind, Mining Sales"/>
    <s v="General Ledger"/>
    <s v="Customer Information"/>
    <s v="Revenue USD"/>
    <s v="0000000"/>
    <s v="Unspecified"/>
    <s v="Unspecified"/>
    <m/>
    <m/>
    <m/>
    <n v="-74938.850000000006"/>
  </r>
  <r>
    <s v="JAN-26"/>
    <s v="40020"/>
    <s v="Industrial Revenue"/>
    <s v="5759"/>
    <s v="Lrg Vol Ind Svc RtI32"/>
    <x v="4"/>
    <x v="4"/>
    <s v="0481"/>
    <s v="Com, Ind, Mining Sales"/>
    <s v="General Ledger"/>
    <s v="Spreadsheet"/>
    <s v="J837 Non-recurring gas costs Adjustment USD"/>
    <s v="0000000"/>
    <s v="Unspecified"/>
    <s v="Unspecified"/>
    <m/>
    <m/>
    <m/>
    <n v="4.92"/>
  </r>
  <r>
    <s v="JAN-26"/>
    <s v="40020"/>
    <s v="Industrial Revenue"/>
    <s v="5759"/>
    <s v="Lrg Vol Ind Svc RtI32"/>
    <x v="5"/>
    <x v="5"/>
    <s v="0481"/>
    <s v="Com, Ind, Mining Sales"/>
    <s v="General Ledger"/>
    <s v="Spreadsheet"/>
    <s v="J837 Non-recurring gas costs Adjustment USD"/>
    <s v="0000000"/>
    <s v="Unspecified"/>
    <s v="Unspecified"/>
    <m/>
    <m/>
    <m/>
    <n v="2057.4899999999998"/>
  </r>
  <r>
    <s v="JAN-26"/>
    <s v="40020"/>
    <s v="Industrial Revenue"/>
    <s v="5780"/>
    <s v="Provision for Rate Refund"/>
    <x v="0"/>
    <x v="0"/>
    <s v="0481"/>
    <s v="Com, Ind, Mining Sales"/>
    <s v="General Ledger"/>
    <s v="Spreadsheet"/>
    <s v="J366 Tax Reform Revenue Refund_TEAM Adjustor Regulatory USD"/>
    <s v="0000000"/>
    <s v="Unspecified"/>
    <s v="Unspecified"/>
    <m/>
    <m/>
    <m/>
    <n v="7832"/>
  </r>
  <r>
    <s v="JAN-26"/>
    <s v="40050"/>
    <s v="Sales to Public Authorities Revenue"/>
    <s v="5548"/>
    <s v="Othr Sls Pub Auth-Unbilled"/>
    <x v="0"/>
    <x v="0"/>
    <s v="0482"/>
    <s v="Other Sales to Public Authorities"/>
    <s v="General Ledger"/>
    <s v="Spreadsheet"/>
    <s v="J833-UNS Gas Unbilled Rev Revenue USD"/>
    <s v="0000000"/>
    <s v="Unspecified"/>
    <s v="Unspecified"/>
    <m/>
    <m/>
    <m/>
    <n v="-132171.28"/>
  </r>
  <r>
    <s v="JAN-26"/>
    <s v="40050"/>
    <s v="Sales to Public Authorities Revenue"/>
    <s v="5548"/>
    <s v="Othr Sls Pub Auth-Unbilled"/>
    <x v="0"/>
    <x v="0"/>
    <s v="0482"/>
    <s v="Other Sales to Public Authorities"/>
    <s v="General Ledger"/>
    <s v="Spreadsheet"/>
    <s v="Reverses &quot;J833-UNS Gas Unbilled Rev Revenue USD&quot; 5409230"/>
    <s v="0000000"/>
    <s v="Unspecified"/>
    <s v="Unspecified"/>
    <m/>
    <m/>
    <m/>
    <n v="117224.68"/>
  </r>
  <r>
    <s v="JAN-26"/>
    <s v="40050"/>
    <s v="Sales to Public Authorities Revenue"/>
    <s v="5548"/>
    <s v="Othr Sls Pub Auth-Unbilled"/>
    <x v="1"/>
    <x v="1"/>
    <s v="0482"/>
    <s v="Other Sales to Public Authorities"/>
    <s v="General Ledger"/>
    <s v="Spreadsheet"/>
    <s v="J833-UNS Gas Unbilled Rev Revenue USD"/>
    <s v="0000000"/>
    <s v="Unspecified"/>
    <s v="Unspecified"/>
    <m/>
    <m/>
    <m/>
    <n v="-198992.2"/>
  </r>
  <r>
    <s v="JAN-26"/>
    <s v="40050"/>
    <s v="Sales to Public Authorities Revenue"/>
    <s v="5548"/>
    <s v="Othr Sls Pub Auth-Unbilled"/>
    <x v="1"/>
    <x v="1"/>
    <s v="0482"/>
    <s v="Other Sales to Public Authorities"/>
    <s v="General Ledger"/>
    <s v="Spreadsheet"/>
    <s v="Reverses &quot;J833-UNS Gas Unbilled Rev Revenue USD&quot; 5409230"/>
    <s v="0000000"/>
    <s v="Unspecified"/>
    <s v="Unspecified"/>
    <m/>
    <m/>
    <m/>
    <n v="176814.47"/>
  </r>
  <r>
    <s v="JAN-26"/>
    <s v="40050"/>
    <s v="Sales to Public Authorities Revenue"/>
    <s v="5763"/>
    <s v="Comprsd Nat Gas RtCNG1"/>
    <x v="0"/>
    <x v="0"/>
    <s v="0482"/>
    <s v="Other Sales to Public Authorities"/>
    <s v="General Ledger"/>
    <s v="Customer Information"/>
    <s v="Revenue USD"/>
    <s v="0000000"/>
    <s v="Unspecified"/>
    <s v="Unspecified"/>
    <m/>
    <m/>
    <m/>
    <n v="-60"/>
  </r>
  <r>
    <s v="JAN-26"/>
    <s v="40050"/>
    <s v="Sales to Public Authorities Revenue"/>
    <s v="5765"/>
    <s v="Sm Vol Pub Auth Svc RtPA40"/>
    <x v="0"/>
    <x v="0"/>
    <s v="0482"/>
    <s v="Other Sales to Public Authorities"/>
    <s v="General Ledger"/>
    <s v="Customer Information"/>
    <s v="Revenue USD"/>
    <s v="0000000"/>
    <s v="Unspecified"/>
    <s v="Unspecified"/>
    <m/>
    <m/>
    <m/>
    <n v="-234158.33"/>
  </r>
  <r>
    <s v="JAN-26"/>
    <s v="40050"/>
    <s v="Sales to Public Authorities Revenue"/>
    <s v="5765"/>
    <s v="Sm Vol Pub Auth Svc RtPA40"/>
    <x v="2"/>
    <x v="2"/>
    <s v="0482"/>
    <s v="Other Sales to Public Authorities"/>
    <s v="General Ledger"/>
    <s v="Customer Information"/>
    <s v="Revenue USD"/>
    <s v="0000000"/>
    <s v="Unspecified"/>
    <s v="Unspecified"/>
    <m/>
    <m/>
    <m/>
    <n v="-370315.83"/>
  </r>
  <r>
    <s v="JAN-26"/>
    <s v="40050"/>
    <s v="Sales to Public Authorities Revenue"/>
    <s v="5766"/>
    <s v="Lrg Vol Pub Auth Svc RtPA42"/>
    <x v="0"/>
    <x v="0"/>
    <s v="0482"/>
    <s v="Other Sales to Public Authorities"/>
    <s v="General Ledger"/>
    <s v="Customer Information"/>
    <s v="Revenue USD"/>
    <s v="0000000"/>
    <s v="Unspecified"/>
    <s v="Unspecified"/>
    <m/>
    <m/>
    <m/>
    <n v="-23797.29"/>
  </r>
  <r>
    <s v="JAN-26"/>
    <s v="40050"/>
    <s v="Sales to Public Authorities Revenue"/>
    <s v="5766"/>
    <s v="Lrg Vol Pub Auth Svc RtPA42"/>
    <x v="2"/>
    <x v="2"/>
    <s v="0482"/>
    <s v="Other Sales to Public Authorities"/>
    <s v="General Ledger"/>
    <s v="Customer Information"/>
    <s v="Revenue USD"/>
    <s v="0000000"/>
    <s v="Unspecified"/>
    <s v="Unspecified"/>
    <m/>
    <m/>
    <m/>
    <n v="-71658.490000000005"/>
  </r>
  <r>
    <s v="JAN-26"/>
    <s v="40050"/>
    <s v="Sales to Public Authorities Revenue"/>
    <s v="5780"/>
    <s v="Provision for Rate Refund"/>
    <x v="0"/>
    <x v="0"/>
    <s v="0482"/>
    <s v="Other Sales to Public Authorities"/>
    <s v="General Ledger"/>
    <s v="Spreadsheet"/>
    <s v="J366 Tax Reform Revenue Refund_TEAM Adjustor Regulatory USD"/>
    <s v="0000000"/>
    <s v="Unspecified"/>
    <s v="Unspecified"/>
    <m/>
    <m/>
    <m/>
    <n v="28099"/>
  </r>
  <r>
    <s v="FEB-26"/>
    <s v="40000"/>
    <s v="Residential Revenue"/>
    <s v="5098"/>
    <s v="Res Unbilled Revenue"/>
    <x v="0"/>
    <x v="0"/>
    <s v="0480"/>
    <s v="Residential Sales"/>
    <s v="General Ledger"/>
    <s v="Spreadsheet"/>
    <s v="J833-UNS Gas Unbilled Rev Revenue USD"/>
    <s v="0000000"/>
    <s v="Unspecified"/>
    <s v="Unspecified"/>
    <m/>
    <m/>
    <m/>
    <n v="-3363281.14"/>
  </r>
  <r>
    <s v="FEB-26"/>
    <s v="40000"/>
    <s v="Residential Revenue"/>
    <s v="5098"/>
    <s v="Res Unbilled Revenue"/>
    <x v="0"/>
    <x v="0"/>
    <s v="0480"/>
    <s v="Residential Sales"/>
    <s v="General Ledger"/>
    <s v="Spreadsheet"/>
    <s v="Reverses &quot;J833-UNS Gas Unbilled Rev Revenue USD&quot; 5507262"/>
    <s v="0000000"/>
    <s v="Unspecified"/>
    <s v="Unspecified"/>
    <m/>
    <m/>
    <m/>
    <n v="3995348.11"/>
  </r>
  <r>
    <s v="FEB-26"/>
    <s v="40000"/>
    <s v="Residential Revenue"/>
    <s v="5098"/>
    <s v="Res Unbilled Revenue"/>
    <x v="1"/>
    <x v="1"/>
    <s v="0480"/>
    <s v="Residential Sales"/>
    <s v="General Ledger"/>
    <s v="Spreadsheet"/>
    <s v="J833-UNS Gas Unbilled Rev Revenue USD"/>
    <s v="0000000"/>
    <s v="Unspecified"/>
    <s v="Unspecified"/>
    <m/>
    <m/>
    <m/>
    <n v="-2494445.67"/>
  </r>
  <r>
    <s v="FEB-26"/>
    <s v="40000"/>
    <s v="Residential Revenue"/>
    <s v="5098"/>
    <s v="Res Unbilled Revenue"/>
    <x v="1"/>
    <x v="1"/>
    <s v="0480"/>
    <s v="Residential Sales"/>
    <s v="General Ledger"/>
    <s v="Spreadsheet"/>
    <s v="Reverses &quot;J833-UNS Gas Unbilled Rev Revenue USD&quot; 5507262"/>
    <s v="0000000"/>
    <s v="Unspecified"/>
    <s v="Unspecified"/>
    <m/>
    <m/>
    <m/>
    <n v="3410354.18"/>
  </r>
  <r>
    <s v="FEB-26"/>
    <s v="40000"/>
    <s v="Residential Revenue"/>
    <s v="5751"/>
    <s v="Res RtR10"/>
    <x v="0"/>
    <x v="0"/>
    <s v="0480"/>
    <s v="Residential Sales"/>
    <s v="General Ledger"/>
    <s v="Customer Information"/>
    <s v="Revenue USD"/>
    <s v="0000000"/>
    <s v="Unspecified"/>
    <s v="Unspecified"/>
    <m/>
    <m/>
    <m/>
    <n v="-5408866.71"/>
  </r>
  <r>
    <s v="FEB-26"/>
    <s v="40000"/>
    <s v="Residential Revenue"/>
    <s v="5751"/>
    <s v="Res RtR10"/>
    <x v="2"/>
    <x v="2"/>
    <s v="0480"/>
    <s v="Residential Sales"/>
    <s v="General Ledger"/>
    <s v="Customer Information"/>
    <s v="Revenue USD"/>
    <s v="0000000"/>
    <s v="Unspecified"/>
    <s v="Unspecified"/>
    <m/>
    <m/>
    <m/>
    <n v="-5433408.8700000001"/>
  </r>
  <r>
    <s v="FEB-26"/>
    <s v="40000"/>
    <s v="Residential Revenue"/>
    <s v="5752"/>
    <s v="Res CARES RtR12"/>
    <x v="0"/>
    <x v="0"/>
    <s v="0480"/>
    <s v="Residential Sales"/>
    <s v="General Ledger"/>
    <s v="Customer Information"/>
    <s v="Revenue USD"/>
    <s v="0000000"/>
    <s v="Unspecified"/>
    <s v="Unspecified"/>
    <m/>
    <m/>
    <m/>
    <n v="-121085.63"/>
  </r>
  <r>
    <s v="FEB-26"/>
    <s v="40000"/>
    <s v="Residential Revenue"/>
    <s v="5752"/>
    <s v="Res CARES RtR12"/>
    <x v="2"/>
    <x v="2"/>
    <s v="0480"/>
    <s v="Residential Sales"/>
    <s v="General Ledger"/>
    <s v="Customer Information"/>
    <s v="Revenue USD"/>
    <s v="0000000"/>
    <s v="Unspecified"/>
    <s v="Unspecified"/>
    <m/>
    <m/>
    <m/>
    <n v="-182888.71"/>
  </r>
  <r>
    <s v="FEB-26"/>
    <s v="40000"/>
    <s v="Residential Revenue"/>
    <s v="5763"/>
    <s v="Comprsd Nat Gas RtCNG1"/>
    <x v="0"/>
    <x v="0"/>
    <s v="0480"/>
    <s v="Residential Sales"/>
    <s v="General Ledger"/>
    <s v="Customer Information"/>
    <s v="Revenue USD"/>
    <s v="0000000"/>
    <s v="Unspecified"/>
    <s v="Unspecified"/>
    <m/>
    <m/>
    <m/>
    <n v="-38.200000000000003"/>
  </r>
  <r>
    <s v="FEB-26"/>
    <s v="40000"/>
    <s v="Residential Revenue"/>
    <s v="5763"/>
    <s v="Comprsd Nat Gas RtCNG1"/>
    <x v="2"/>
    <x v="2"/>
    <s v="0480"/>
    <s v="Residential Sales"/>
    <s v="General Ledger"/>
    <s v="Customer Information"/>
    <s v="Revenue USD"/>
    <s v="0000000"/>
    <s v="Unspecified"/>
    <s v="Unspecified"/>
    <m/>
    <m/>
    <m/>
    <n v="-25.55"/>
  </r>
  <r>
    <s v="FEB-26"/>
    <s v="40000"/>
    <s v="Residential Revenue"/>
    <s v="5780"/>
    <s v="Provision for Rate Refund"/>
    <x v="0"/>
    <x v="0"/>
    <s v="0480"/>
    <s v="Residential Sales"/>
    <s v="General Ledger"/>
    <s v="Spreadsheet"/>
    <s v="J366 Tax Reform Revenue Refund_TEAM Adjustor Regulatory USD"/>
    <s v="0000000"/>
    <s v="Unspecified"/>
    <s v="Unspecified"/>
    <m/>
    <m/>
    <m/>
    <n v="299464"/>
  </r>
  <r>
    <s v="FEB-26"/>
    <s v="40010"/>
    <s v="Commercial Revenue"/>
    <s v="5298"/>
    <s v="Com Unbilled Revenue"/>
    <x v="0"/>
    <x v="0"/>
    <s v="0481"/>
    <s v="Com, Ind, Mining Sales"/>
    <s v="General Ledger"/>
    <s v="Spreadsheet"/>
    <s v="J833-UNS Gas Unbilled Rev Revenue USD"/>
    <s v="0000000"/>
    <s v="Unspecified"/>
    <s v="Unspecified"/>
    <m/>
    <m/>
    <m/>
    <n v="-797686.66"/>
  </r>
  <r>
    <s v="FEB-26"/>
    <s v="40010"/>
    <s v="Commercial Revenue"/>
    <s v="5298"/>
    <s v="Com Unbilled Revenue"/>
    <x v="0"/>
    <x v="0"/>
    <s v="0481"/>
    <s v="Com, Ind, Mining Sales"/>
    <s v="General Ledger"/>
    <s v="Spreadsheet"/>
    <s v="Reverses &quot;J833-UNS Gas Unbilled Rev Revenue USD&quot; 5507262"/>
    <s v="0000000"/>
    <s v="Unspecified"/>
    <s v="Unspecified"/>
    <m/>
    <m/>
    <m/>
    <n v="886092.59"/>
  </r>
  <r>
    <s v="FEB-26"/>
    <s v="40010"/>
    <s v="Commercial Revenue"/>
    <s v="5298"/>
    <s v="Com Unbilled Revenue"/>
    <x v="1"/>
    <x v="1"/>
    <s v="0481"/>
    <s v="Com, Ind, Mining Sales"/>
    <s v="General Ledger"/>
    <s v="Spreadsheet"/>
    <s v="J833-UNS Gas Unbilled Rev Revenue USD"/>
    <s v="0000000"/>
    <s v="Unspecified"/>
    <s v="Unspecified"/>
    <m/>
    <m/>
    <m/>
    <n v="-928014.85"/>
  </r>
  <r>
    <s v="FEB-26"/>
    <s v="40010"/>
    <s v="Commercial Revenue"/>
    <s v="5298"/>
    <s v="Com Unbilled Revenue"/>
    <x v="1"/>
    <x v="1"/>
    <s v="0481"/>
    <s v="Com, Ind, Mining Sales"/>
    <s v="General Ledger"/>
    <s v="Spreadsheet"/>
    <s v="Reverses &quot;J833-UNS Gas Unbilled Rev Revenue USD&quot; 5507262"/>
    <s v="0000000"/>
    <s v="Unspecified"/>
    <s v="Unspecified"/>
    <m/>
    <m/>
    <m/>
    <n v="1091916.78"/>
  </r>
  <r>
    <s v="FEB-26"/>
    <s v="40010"/>
    <s v="Commercial Revenue"/>
    <s v="5753"/>
    <s v="Sm Vol Com Svc RtC20"/>
    <x v="0"/>
    <x v="0"/>
    <s v="0481"/>
    <s v="Com, Ind, Mining Sales"/>
    <s v="General Ledger"/>
    <s v="Customer Information"/>
    <s v="Revenue USD"/>
    <s v="0000000"/>
    <s v="Unspecified"/>
    <s v="Unspecified"/>
    <m/>
    <m/>
    <m/>
    <n v="-1390970.5"/>
  </r>
  <r>
    <s v="FEB-26"/>
    <s v="40010"/>
    <s v="Commercial Revenue"/>
    <s v="5753"/>
    <s v="Sm Vol Com Svc RtC20"/>
    <x v="2"/>
    <x v="2"/>
    <s v="0481"/>
    <s v="Com, Ind, Mining Sales"/>
    <s v="General Ledger"/>
    <s v="Customer Information"/>
    <s v="Revenue USD"/>
    <s v="0000000"/>
    <s v="Unspecified"/>
    <s v="Unspecified"/>
    <m/>
    <m/>
    <m/>
    <n v="-1944442.75"/>
  </r>
  <r>
    <s v="FEB-26"/>
    <s v="40010"/>
    <s v="Commercial Revenue"/>
    <s v="5754"/>
    <s v="Lrg Vol Com Svc RtC22"/>
    <x v="0"/>
    <x v="0"/>
    <s v="0481"/>
    <s v="Com, Ind, Mining Sales"/>
    <s v="General Ledger"/>
    <s v="Customer Information"/>
    <s v="Revenue USD"/>
    <s v="0000000"/>
    <s v="Unspecified"/>
    <s v="Unspecified"/>
    <m/>
    <m/>
    <m/>
    <n v="19656.12"/>
  </r>
  <r>
    <s v="FEB-26"/>
    <s v="40010"/>
    <s v="Commercial Revenue"/>
    <s v="5754"/>
    <s v="Lrg Vol Com Svc RtC22"/>
    <x v="2"/>
    <x v="2"/>
    <s v="0481"/>
    <s v="Com, Ind, Mining Sales"/>
    <s v="General Ledger"/>
    <s v="Customer Information"/>
    <s v="Revenue USD"/>
    <s v="0000000"/>
    <s v="Unspecified"/>
    <s v="Unspecified"/>
    <m/>
    <m/>
    <m/>
    <n v="65001.77"/>
  </r>
  <r>
    <s v="FEB-26"/>
    <s v="40010"/>
    <s v="Commercial Revenue"/>
    <s v="5755"/>
    <s v="Irrigation Svc RtIR60"/>
    <x v="0"/>
    <x v="0"/>
    <s v="0481"/>
    <s v="Com, Ind, Mining Sales"/>
    <s v="General Ledger"/>
    <s v="Customer Information"/>
    <s v="Revenue USD"/>
    <s v="0000000"/>
    <s v="Unspecified"/>
    <s v="Unspecified"/>
    <m/>
    <m/>
    <m/>
    <n v="-85.78"/>
  </r>
  <r>
    <s v="FEB-26"/>
    <s v="40010"/>
    <s v="Commercial Revenue"/>
    <s v="5755"/>
    <s v="Irrigation Svc RtIR60"/>
    <x v="2"/>
    <x v="2"/>
    <s v="0481"/>
    <s v="Com, Ind, Mining Sales"/>
    <s v="General Ledger"/>
    <s v="Customer Information"/>
    <s v="Revenue USD"/>
    <s v="0000000"/>
    <s v="Unspecified"/>
    <s v="Unspecified"/>
    <m/>
    <m/>
    <m/>
    <n v="-35.18"/>
  </r>
  <r>
    <s v="FEB-26"/>
    <s v="40010"/>
    <s v="Commercial Revenue"/>
    <s v="5780"/>
    <s v="Provision for Rate Refund"/>
    <x v="0"/>
    <x v="0"/>
    <s v="0481"/>
    <s v="Com, Ind, Mining Sales"/>
    <s v="General Ledger"/>
    <s v="Spreadsheet"/>
    <s v="J366 Tax Reform Revenue Refund_TEAM Adjustor Regulatory USD"/>
    <s v="0000000"/>
    <s v="Unspecified"/>
    <s v="Unspecified"/>
    <m/>
    <m/>
    <m/>
    <n v="117906"/>
  </r>
  <r>
    <s v="FEB-26"/>
    <s v="40020"/>
    <s v="Industrial Revenue"/>
    <s v="5348"/>
    <s v="Ind Unbilled Revenue"/>
    <x v="0"/>
    <x v="0"/>
    <s v="0481"/>
    <s v="Com, Ind, Mining Sales"/>
    <s v="General Ledger"/>
    <s v="Spreadsheet"/>
    <s v="J833-UNS Gas Unbilled Rev Revenue USD"/>
    <s v="0000000"/>
    <s v="Unspecified"/>
    <s v="Unspecified"/>
    <m/>
    <m/>
    <m/>
    <n v="-18332.509999999998"/>
  </r>
  <r>
    <s v="FEB-26"/>
    <s v="40020"/>
    <s v="Industrial Revenue"/>
    <s v="5348"/>
    <s v="Ind Unbilled Revenue"/>
    <x v="0"/>
    <x v="0"/>
    <s v="0481"/>
    <s v="Com, Ind, Mining Sales"/>
    <s v="General Ledger"/>
    <s v="Spreadsheet"/>
    <s v="Reverses &quot;J833-UNS Gas Unbilled Rev Revenue USD&quot; 5507262"/>
    <s v="0000000"/>
    <s v="Unspecified"/>
    <s v="Unspecified"/>
    <m/>
    <m/>
    <m/>
    <n v="28662.7"/>
  </r>
  <r>
    <s v="FEB-26"/>
    <s v="40020"/>
    <s v="Industrial Revenue"/>
    <s v="5348"/>
    <s v="Ind Unbilled Revenue"/>
    <x v="1"/>
    <x v="1"/>
    <s v="0481"/>
    <s v="Com, Ind, Mining Sales"/>
    <s v="General Ledger"/>
    <s v="Spreadsheet"/>
    <s v="J833-UNS Gas Unbilled Rev Revenue USD"/>
    <s v="0000000"/>
    <s v="Unspecified"/>
    <s v="Unspecified"/>
    <m/>
    <m/>
    <m/>
    <n v="-54755.98"/>
  </r>
  <r>
    <s v="FEB-26"/>
    <s v="40020"/>
    <s v="Industrial Revenue"/>
    <s v="5348"/>
    <s v="Ind Unbilled Revenue"/>
    <x v="1"/>
    <x v="1"/>
    <s v="0481"/>
    <s v="Com, Ind, Mining Sales"/>
    <s v="General Ledger"/>
    <s v="Spreadsheet"/>
    <s v="Reverses &quot;J833-UNS Gas Unbilled Rev Revenue USD&quot; 5507262"/>
    <s v="0000000"/>
    <s v="Unspecified"/>
    <s v="Unspecified"/>
    <m/>
    <m/>
    <m/>
    <n v="93716.53"/>
  </r>
  <r>
    <s v="FEB-26"/>
    <s v="40020"/>
    <s v="Industrial Revenue"/>
    <s v="5758"/>
    <s v="Sm Vol Ind Svc RtI30"/>
    <x v="0"/>
    <x v="0"/>
    <s v="0481"/>
    <s v="Com, Ind, Mining Sales"/>
    <s v="General Ledger"/>
    <s v="Customer Information"/>
    <s v="Revenue USD"/>
    <s v="0000000"/>
    <s v="Unspecified"/>
    <s v="Unspecified"/>
    <m/>
    <m/>
    <m/>
    <n v="-17843.419999999998"/>
  </r>
  <r>
    <s v="FEB-26"/>
    <s v="40020"/>
    <s v="Industrial Revenue"/>
    <s v="5758"/>
    <s v="Sm Vol Ind Svc RtI30"/>
    <x v="2"/>
    <x v="2"/>
    <s v="0481"/>
    <s v="Com, Ind, Mining Sales"/>
    <s v="General Ledger"/>
    <s v="Customer Information"/>
    <s v="Revenue USD"/>
    <s v="0000000"/>
    <s v="Unspecified"/>
    <s v="Unspecified"/>
    <m/>
    <m/>
    <m/>
    <n v="-27380.82"/>
  </r>
  <r>
    <s v="FEB-26"/>
    <s v="40020"/>
    <s v="Industrial Revenue"/>
    <s v="5759"/>
    <s v="Lrg Vol Ind Svc RtI32"/>
    <x v="0"/>
    <x v="0"/>
    <s v="0481"/>
    <s v="Com, Ind, Mining Sales"/>
    <s v="General Ledger"/>
    <s v="Customer Information"/>
    <s v="Revenue USD"/>
    <s v="0000000"/>
    <s v="Unspecified"/>
    <s v="Unspecified"/>
    <m/>
    <m/>
    <m/>
    <n v="-32402.3"/>
  </r>
  <r>
    <s v="FEB-26"/>
    <s v="40020"/>
    <s v="Industrial Revenue"/>
    <s v="5759"/>
    <s v="Lrg Vol Ind Svc RtI32"/>
    <x v="2"/>
    <x v="2"/>
    <s v="0481"/>
    <s v="Com, Ind, Mining Sales"/>
    <s v="General Ledger"/>
    <s v="Customer Information"/>
    <s v="Revenue USD"/>
    <s v="0000000"/>
    <s v="Unspecified"/>
    <s v="Unspecified"/>
    <m/>
    <m/>
    <m/>
    <n v="-116996.72"/>
  </r>
  <r>
    <s v="FEB-26"/>
    <s v="40020"/>
    <s v="Industrial Revenue"/>
    <s v="5759"/>
    <s v="Lrg Vol Ind Svc RtI32"/>
    <x v="4"/>
    <x v="4"/>
    <s v="0481"/>
    <s v="Com, Ind, Mining Sales"/>
    <s v="General Ledger"/>
    <s v="Spreadsheet"/>
    <s v="J837 Non-recurring gas costs Adjustment USD"/>
    <s v="0000000"/>
    <s v="Unspecified"/>
    <s v="Unspecified"/>
    <m/>
    <m/>
    <m/>
    <n v="4.33"/>
  </r>
  <r>
    <s v="FEB-26"/>
    <s v="40020"/>
    <s v="Industrial Revenue"/>
    <s v="5759"/>
    <s v="Lrg Vol Ind Svc RtI32"/>
    <x v="5"/>
    <x v="5"/>
    <s v="0481"/>
    <s v="Com, Ind, Mining Sales"/>
    <s v="General Ledger"/>
    <s v="Spreadsheet"/>
    <s v="J837 Non-recurring gas costs Adjustment USD"/>
    <s v="0000000"/>
    <s v="Unspecified"/>
    <s v="Unspecified"/>
    <m/>
    <m/>
    <m/>
    <n v="1783.29"/>
  </r>
  <r>
    <s v="FEB-26"/>
    <s v="40020"/>
    <s v="Industrial Revenue"/>
    <s v="5780"/>
    <s v="Provision for Rate Refund"/>
    <x v="0"/>
    <x v="0"/>
    <s v="0481"/>
    <s v="Com, Ind, Mining Sales"/>
    <s v="General Ledger"/>
    <s v="Spreadsheet"/>
    <s v="J366 Tax Reform Revenue Refund_TEAM Adjustor Regulatory USD"/>
    <s v="0000000"/>
    <s v="Unspecified"/>
    <s v="Unspecified"/>
    <m/>
    <m/>
    <m/>
    <n v="7672"/>
  </r>
  <r>
    <s v="FEB-26"/>
    <s v="40050"/>
    <s v="Sales to Public Authorities Revenue"/>
    <s v="5548"/>
    <s v="Othr Sls Pub Auth-Unbilled"/>
    <x v="0"/>
    <x v="0"/>
    <s v="0482"/>
    <s v="Other Sales to Public Authorities"/>
    <s v="General Ledger"/>
    <s v="Spreadsheet"/>
    <s v="J833-UNS Gas Unbilled Rev Revenue USD"/>
    <s v="0000000"/>
    <s v="Unspecified"/>
    <s v="Unspecified"/>
    <m/>
    <m/>
    <m/>
    <n v="-120858"/>
  </r>
  <r>
    <s v="FEB-26"/>
    <s v="40050"/>
    <s v="Sales to Public Authorities Revenue"/>
    <s v="5548"/>
    <s v="Othr Sls Pub Auth-Unbilled"/>
    <x v="0"/>
    <x v="0"/>
    <s v="0482"/>
    <s v="Other Sales to Public Authorities"/>
    <s v="General Ledger"/>
    <s v="Spreadsheet"/>
    <s v="Reverses &quot;J833-UNS Gas Unbilled Rev Revenue USD&quot; 5507262"/>
    <s v="0000000"/>
    <s v="Unspecified"/>
    <s v="Unspecified"/>
    <m/>
    <m/>
    <m/>
    <n v="132171.28"/>
  </r>
  <r>
    <s v="FEB-26"/>
    <s v="40050"/>
    <s v="Sales to Public Authorities Revenue"/>
    <s v="5548"/>
    <s v="Othr Sls Pub Auth-Unbilled"/>
    <x v="1"/>
    <x v="1"/>
    <s v="0482"/>
    <s v="Other Sales to Public Authorities"/>
    <s v="General Ledger"/>
    <s v="Spreadsheet"/>
    <s v="J833-UNS Gas Unbilled Rev Revenue USD"/>
    <s v="0000000"/>
    <s v="Unspecified"/>
    <s v="Unspecified"/>
    <m/>
    <m/>
    <m/>
    <n v="-177308.21"/>
  </r>
  <r>
    <s v="FEB-26"/>
    <s v="40050"/>
    <s v="Sales to Public Authorities Revenue"/>
    <s v="5548"/>
    <s v="Othr Sls Pub Auth-Unbilled"/>
    <x v="1"/>
    <x v="1"/>
    <s v="0482"/>
    <s v="Other Sales to Public Authorities"/>
    <s v="General Ledger"/>
    <s v="Spreadsheet"/>
    <s v="Reverses &quot;J833-UNS Gas Unbilled Rev Revenue USD&quot; 5507262"/>
    <s v="0000000"/>
    <s v="Unspecified"/>
    <s v="Unspecified"/>
    <m/>
    <m/>
    <m/>
    <n v="198992.2"/>
  </r>
  <r>
    <s v="FEB-26"/>
    <s v="40050"/>
    <s v="Sales to Public Authorities Revenue"/>
    <s v="5763"/>
    <s v="Comprsd Nat Gas RtCNG1"/>
    <x v="0"/>
    <x v="0"/>
    <s v="0482"/>
    <s v="Other Sales to Public Authorities"/>
    <s v="General Ledger"/>
    <s v="Customer Information"/>
    <s v="Revenue USD"/>
    <s v="0000000"/>
    <s v="Unspecified"/>
    <s v="Unspecified"/>
    <m/>
    <m/>
    <m/>
    <n v="-60"/>
  </r>
  <r>
    <s v="FEB-26"/>
    <s v="40050"/>
    <s v="Sales to Public Authorities Revenue"/>
    <s v="5765"/>
    <s v="Sm Vol Pub Auth Svc RtPA40"/>
    <x v="0"/>
    <x v="0"/>
    <s v="0482"/>
    <s v="Other Sales to Public Authorities"/>
    <s v="General Ledger"/>
    <s v="Customer Information"/>
    <s v="Revenue USD"/>
    <s v="0000000"/>
    <s v="Unspecified"/>
    <s v="Unspecified"/>
    <m/>
    <m/>
    <m/>
    <n v="-216577.98"/>
  </r>
  <r>
    <s v="FEB-26"/>
    <s v="40050"/>
    <s v="Sales to Public Authorities Revenue"/>
    <s v="5765"/>
    <s v="Sm Vol Pub Auth Svc RtPA40"/>
    <x v="2"/>
    <x v="2"/>
    <s v="0482"/>
    <s v="Other Sales to Public Authorities"/>
    <s v="General Ledger"/>
    <s v="Customer Information"/>
    <s v="Revenue USD"/>
    <s v="0000000"/>
    <s v="Unspecified"/>
    <s v="Unspecified"/>
    <m/>
    <m/>
    <m/>
    <n v="-332743.84000000003"/>
  </r>
  <r>
    <s v="FEB-26"/>
    <s v="40050"/>
    <s v="Sales to Public Authorities Revenue"/>
    <s v="5766"/>
    <s v="Lrg Vol Pub Auth Svc RtPA42"/>
    <x v="0"/>
    <x v="0"/>
    <s v="0482"/>
    <s v="Other Sales to Public Authorities"/>
    <s v="General Ledger"/>
    <s v="Customer Information"/>
    <s v="Revenue USD"/>
    <s v="0000000"/>
    <s v="Unspecified"/>
    <s v="Unspecified"/>
    <m/>
    <m/>
    <m/>
    <n v="-21564.35"/>
  </r>
  <r>
    <s v="FEB-26"/>
    <s v="40050"/>
    <s v="Sales to Public Authorities Revenue"/>
    <s v="5766"/>
    <s v="Lrg Vol Pub Auth Svc RtPA42"/>
    <x v="2"/>
    <x v="2"/>
    <s v="0482"/>
    <s v="Other Sales to Public Authorities"/>
    <s v="General Ledger"/>
    <s v="Customer Information"/>
    <s v="Revenue USD"/>
    <s v="0000000"/>
    <s v="Unspecified"/>
    <s v="Unspecified"/>
    <m/>
    <m/>
    <m/>
    <n v="-63096.69"/>
  </r>
  <r>
    <s v="FEB-26"/>
    <s v="40050"/>
    <s v="Sales to Public Authorities Revenue"/>
    <s v="5780"/>
    <s v="Provision for Rate Refund"/>
    <x v="0"/>
    <x v="0"/>
    <s v="0482"/>
    <s v="Other Sales to Public Authorities"/>
    <s v="General Ledger"/>
    <s v="Spreadsheet"/>
    <s v="J366 Tax Reform Revenue Refund_TEAM Adjustor Regulatory USD"/>
    <s v="0000000"/>
    <s v="Unspecified"/>
    <s v="Unspecified"/>
    <m/>
    <m/>
    <m/>
    <n v="25091"/>
  </r>
  <r>
    <s v="MAR-26"/>
    <s v="40000"/>
    <s v="Residential Revenue"/>
    <s v="5098"/>
    <s v="Res Unbilled Revenue"/>
    <x v="0"/>
    <x v="0"/>
    <s v="0480"/>
    <s v="Residential Sales"/>
    <s v="General Ledger"/>
    <s v="Spreadsheet"/>
    <s v="J833-UNS Gas Unbilled Rev Revenue USD"/>
    <s v="0000000"/>
    <s v="Unspecified"/>
    <s v="Unspecified"/>
    <m/>
    <m/>
    <m/>
    <n v="-2706230.2"/>
  </r>
  <r>
    <s v="MAR-26"/>
    <s v="40000"/>
    <s v="Residential Revenue"/>
    <s v="5098"/>
    <s v="Res Unbilled Revenue"/>
    <x v="0"/>
    <x v="0"/>
    <s v="0480"/>
    <s v="Residential Sales"/>
    <s v="General Ledger"/>
    <s v="Spreadsheet"/>
    <s v="Reverses &quot;J833-UNS Gas Unbilled Rev Revenue USD&quot; 5632433"/>
    <s v="0000000"/>
    <s v="Unspecified"/>
    <s v="Unspecified"/>
    <m/>
    <m/>
    <m/>
    <n v="3363281.14"/>
  </r>
  <r>
    <s v="MAR-26"/>
    <s v="40000"/>
    <s v="Residential Revenue"/>
    <s v="5098"/>
    <s v="Res Unbilled Revenue"/>
    <x v="1"/>
    <x v="1"/>
    <s v="0480"/>
    <s v="Residential Sales"/>
    <s v="General Ledger"/>
    <s v="Spreadsheet"/>
    <s v="J833-UNS Gas Unbilled Rev Revenue USD"/>
    <s v="0000000"/>
    <s v="Unspecified"/>
    <s v="Unspecified"/>
    <m/>
    <m/>
    <m/>
    <n v="-918365.36"/>
  </r>
  <r>
    <s v="MAR-26"/>
    <s v="40000"/>
    <s v="Residential Revenue"/>
    <s v="5098"/>
    <s v="Res Unbilled Revenue"/>
    <x v="1"/>
    <x v="1"/>
    <s v="0480"/>
    <s v="Residential Sales"/>
    <s v="General Ledger"/>
    <s v="Spreadsheet"/>
    <s v="Reverses &quot;J833-UNS Gas Unbilled Rev Revenue USD&quot; 5632433"/>
    <s v="0000000"/>
    <s v="Unspecified"/>
    <s v="Unspecified"/>
    <m/>
    <m/>
    <m/>
    <n v="2494445.67"/>
  </r>
  <r>
    <s v="MAR-26"/>
    <s v="40000"/>
    <s v="Residential Revenue"/>
    <s v="5751"/>
    <s v="Res RtR10"/>
    <x v="0"/>
    <x v="0"/>
    <s v="0480"/>
    <s v="Residential Sales"/>
    <s v="General Ledger"/>
    <s v="Customer Information"/>
    <s v="Revenue USD"/>
    <s v="0000000"/>
    <s v="Unspecified"/>
    <s v="Unspecified"/>
    <m/>
    <m/>
    <m/>
    <n v="-5012289.12"/>
  </r>
  <r>
    <s v="MAR-26"/>
    <s v="40000"/>
    <s v="Residential Revenue"/>
    <s v="5751"/>
    <s v="Res RtR10"/>
    <x v="2"/>
    <x v="2"/>
    <s v="0480"/>
    <s v="Residential Sales"/>
    <s v="General Ledger"/>
    <s v="Customer Information"/>
    <s v="Revenue USD"/>
    <s v="0000000"/>
    <s v="Unspecified"/>
    <s v="Unspecified"/>
    <m/>
    <m/>
    <m/>
    <n v="-3923923.01"/>
  </r>
  <r>
    <s v="MAR-26"/>
    <s v="40000"/>
    <s v="Residential Revenue"/>
    <s v="5752"/>
    <s v="Res CARES RtR12"/>
    <x v="0"/>
    <x v="0"/>
    <s v="0480"/>
    <s v="Residential Sales"/>
    <s v="General Ledger"/>
    <s v="Customer Information"/>
    <s v="Revenue USD"/>
    <s v="0000000"/>
    <s v="Unspecified"/>
    <s v="Unspecified"/>
    <m/>
    <m/>
    <m/>
    <n v="-158097.42000000001"/>
  </r>
  <r>
    <s v="MAR-26"/>
    <s v="40000"/>
    <s v="Residential Revenue"/>
    <s v="5752"/>
    <s v="Res CARES RtR12"/>
    <x v="2"/>
    <x v="2"/>
    <s v="0480"/>
    <s v="Residential Sales"/>
    <s v="General Ledger"/>
    <s v="Customer Information"/>
    <s v="Revenue USD"/>
    <s v="0000000"/>
    <s v="Unspecified"/>
    <s v="Unspecified"/>
    <m/>
    <m/>
    <m/>
    <n v="-69585.45"/>
  </r>
  <r>
    <s v="MAR-26"/>
    <s v="40000"/>
    <s v="Residential Revenue"/>
    <s v="5763"/>
    <s v="Comprsd Nat Gas RtCNG1"/>
    <x v="0"/>
    <x v="0"/>
    <s v="0480"/>
    <s v="Residential Sales"/>
    <s v="General Ledger"/>
    <s v="Customer Information"/>
    <s v="Revenue USD"/>
    <s v="0000000"/>
    <s v="Unspecified"/>
    <s v="Unspecified"/>
    <m/>
    <m/>
    <m/>
    <n v="-35.46"/>
  </r>
  <r>
    <s v="MAR-26"/>
    <s v="40000"/>
    <s v="Residential Revenue"/>
    <s v="5763"/>
    <s v="Comprsd Nat Gas RtCNG1"/>
    <x v="2"/>
    <x v="2"/>
    <s v="0480"/>
    <s v="Residential Sales"/>
    <s v="General Ledger"/>
    <s v="Customer Information"/>
    <s v="Revenue USD"/>
    <s v="0000000"/>
    <s v="Unspecified"/>
    <s v="Unspecified"/>
    <m/>
    <m/>
    <m/>
    <n v="-14.77"/>
  </r>
  <r>
    <s v="MAR-26"/>
    <s v="40000"/>
    <s v="Residential Revenue"/>
    <s v="5780"/>
    <s v="Provision for Rate Refund"/>
    <x v="0"/>
    <x v="0"/>
    <s v="0480"/>
    <s v="Residential Sales"/>
    <s v="General Ledger"/>
    <s v="Spreadsheet"/>
    <s v="J366 Tax Reform Revenue Refund_TEAM Adjustor Regulatory USD"/>
    <s v="0000000"/>
    <s v="Unspecified"/>
    <s v="Unspecified"/>
    <m/>
    <m/>
    <m/>
    <n v="-12689.5"/>
  </r>
  <r>
    <s v="MAR-26"/>
    <s v="40010"/>
    <s v="Commercial Revenue"/>
    <s v="5298"/>
    <s v="Com Unbilled Revenue"/>
    <x v="0"/>
    <x v="0"/>
    <s v="0481"/>
    <s v="Com, Ind, Mining Sales"/>
    <s v="General Ledger"/>
    <s v="Spreadsheet"/>
    <s v="J833-UNS Gas Unbilled Rev Revenue USD"/>
    <s v="0000000"/>
    <s v="Unspecified"/>
    <s v="Unspecified"/>
    <m/>
    <m/>
    <m/>
    <n v="-802680.95"/>
  </r>
  <r>
    <s v="MAR-26"/>
    <s v="40010"/>
    <s v="Commercial Revenue"/>
    <s v="5298"/>
    <s v="Com Unbilled Revenue"/>
    <x v="0"/>
    <x v="0"/>
    <s v="0481"/>
    <s v="Com, Ind, Mining Sales"/>
    <s v="General Ledger"/>
    <s v="Spreadsheet"/>
    <s v="Reverses &quot;J833-UNS Gas Unbilled Rev Revenue USD&quot; 5632433"/>
    <s v="0000000"/>
    <s v="Unspecified"/>
    <s v="Unspecified"/>
    <m/>
    <m/>
    <m/>
    <n v="797686.66"/>
  </r>
  <r>
    <s v="MAR-26"/>
    <s v="40010"/>
    <s v="Commercial Revenue"/>
    <s v="5298"/>
    <s v="Com Unbilled Revenue"/>
    <x v="1"/>
    <x v="1"/>
    <s v="0481"/>
    <s v="Com, Ind, Mining Sales"/>
    <s v="General Ledger"/>
    <s v="Spreadsheet"/>
    <s v="J833-UNS Gas Unbilled Rev Revenue USD"/>
    <s v="0000000"/>
    <s v="Unspecified"/>
    <s v="Unspecified"/>
    <m/>
    <m/>
    <m/>
    <n v="-602965.56000000006"/>
  </r>
  <r>
    <s v="MAR-26"/>
    <s v="40010"/>
    <s v="Commercial Revenue"/>
    <s v="5298"/>
    <s v="Com Unbilled Revenue"/>
    <x v="1"/>
    <x v="1"/>
    <s v="0481"/>
    <s v="Com, Ind, Mining Sales"/>
    <s v="General Ledger"/>
    <s v="Spreadsheet"/>
    <s v="Reverses &quot;J833-UNS Gas Unbilled Rev Revenue USD&quot; 5632433"/>
    <s v="0000000"/>
    <s v="Unspecified"/>
    <s v="Unspecified"/>
    <m/>
    <m/>
    <m/>
    <n v="928014.85"/>
  </r>
  <r>
    <s v="MAR-26"/>
    <s v="40010"/>
    <s v="Commercial Revenue"/>
    <s v="5751"/>
    <s v="Res RtR10"/>
    <x v="0"/>
    <x v="0"/>
    <s v="0481"/>
    <s v="Com, Ind, Mining Sales"/>
    <s v="General Ledger"/>
    <s v="Customer Information"/>
    <s v="Revenue USD"/>
    <s v="0000000"/>
    <s v="Unspecified"/>
    <s v="Unspecified"/>
    <m/>
    <m/>
    <m/>
    <n v="-29.26"/>
  </r>
  <r>
    <s v="MAR-26"/>
    <s v="40010"/>
    <s v="Commercial Revenue"/>
    <s v="5751"/>
    <s v="Res RtR10"/>
    <x v="0"/>
    <x v="0"/>
    <s v="0481"/>
    <s v="Com, Ind, Mining Sales"/>
    <s v="General Ledger"/>
    <s v="Spreadsheet"/>
    <s v="J355A-Correct CC&amp;B Revenue/STAT Revenue USD"/>
    <s v="0000000"/>
    <s v="Unspecified"/>
    <s v="Unspecified"/>
    <m/>
    <m/>
    <m/>
    <n v="29.26"/>
  </r>
  <r>
    <s v="MAR-26"/>
    <s v="40010"/>
    <s v="Commercial Revenue"/>
    <s v="5751"/>
    <s v="Res RtR10"/>
    <x v="2"/>
    <x v="2"/>
    <s v="0481"/>
    <s v="Com, Ind, Mining Sales"/>
    <s v="General Ledger"/>
    <s v="Customer Information"/>
    <s v="Revenue USD"/>
    <s v="0000000"/>
    <s v="Unspecified"/>
    <s v="Unspecified"/>
    <m/>
    <m/>
    <m/>
    <n v="-1.43"/>
  </r>
  <r>
    <s v="MAR-26"/>
    <s v="40010"/>
    <s v="Commercial Revenue"/>
    <s v="5751"/>
    <s v="Res RtR10"/>
    <x v="2"/>
    <x v="2"/>
    <s v="0481"/>
    <s v="Com, Ind, Mining Sales"/>
    <s v="General Ledger"/>
    <s v="Spreadsheet"/>
    <s v="J355A-Correct CC&amp;B Revenue/STAT Revenue USD"/>
    <s v="0000000"/>
    <s v="Unspecified"/>
    <s v="Unspecified"/>
    <m/>
    <m/>
    <m/>
    <n v="1.43"/>
  </r>
  <r>
    <s v="MAR-26"/>
    <s v="40010"/>
    <s v="Commercial Revenue"/>
    <s v="5753"/>
    <s v="Sm Vol Com Svc RtC20"/>
    <x v="0"/>
    <x v="0"/>
    <s v="0481"/>
    <s v="Com, Ind, Mining Sales"/>
    <s v="General Ledger"/>
    <s v="Customer Information"/>
    <s v="Revenue USD"/>
    <s v="0000000"/>
    <s v="Unspecified"/>
    <s v="Unspecified"/>
    <m/>
    <m/>
    <m/>
    <n v="-1368814.64"/>
  </r>
  <r>
    <s v="MAR-26"/>
    <s v="40010"/>
    <s v="Commercial Revenue"/>
    <s v="5753"/>
    <s v="Sm Vol Com Svc RtC20"/>
    <x v="0"/>
    <x v="0"/>
    <s v="0481"/>
    <s v="Com, Ind, Mining Sales"/>
    <s v="General Ledger"/>
    <s v="Spreadsheet"/>
    <s v="J355A-Correct CC&amp;B Revenue/STAT Revenue USD"/>
    <s v="0000000"/>
    <s v="Unspecified"/>
    <s v="Unspecified"/>
    <m/>
    <m/>
    <m/>
    <n v="-75.760000000000005"/>
  </r>
  <r>
    <s v="MAR-26"/>
    <s v="40010"/>
    <s v="Commercial Revenue"/>
    <s v="5753"/>
    <s v="Sm Vol Com Svc RtC20"/>
    <x v="2"/>
    <x v="2"/>
    <s v="0481"/>
    <s v="Com, Ind, Mining Sales"/>
    <s v="General Ledger"/>
    <s v="Customer Information"/>
    <s v="Revenue USD"/>
    <s v="0000000"/>
    <s v="Unspecified"/>
    <s v="Unspecified"/>
    <m/>
    <m/>
    <m/>
    <n v="-1561052.66"/>
  </r>
  <r>
    <s v="MAR-26"/>
    <s v="40010"/>
    <s v="Commercial Revenue"/>
    <s v="5753"/>
    <s v="Sm Vol Com Svc RtC20"/>
    <x v="2"/>
    <x v="2"/>
    <s v="0481"/>
    <s v="Com, Ind, Mining Sales"/>
    <s v="General Ledger"/>
    <s v="Spreadsheet"/>
    <s v="J355A-Correct CC&amp;B Revenue/STAT Revenue USD"/>
    <s v="0000000"/>
    <s v="Unspecified"/>
    <s v="Unspecified"/>
    <m/>
    <m/>
    <m/>
    <n v="-1.43"/>
  </r>
  <r>
    <s v="MAR-26"/>
    <s v="40010"/>
    <s v="Commercial Revenue"/>
    <s v="5754"/>
    <s v="Lrg Vol Com Svc RtC22"/>
    <x v="0"/>
    <x v="0"/>
    <s v="0481"/>
    <s v="Com, Ind, Mining Sales"/>
    <s v="General Ledger"/>
    <s v="Customer Information"/>
    <s v="Revenue USD"/>
    <s v="0000000"/>
    <s v="Unspecified"/>
    <s v="Unspecified"/>
    <m/>
    <m/>
    <m/>
    <n v="-48248.79"/>
  </r>
  <r>
    <s v="MAR-26"/>
    <s v="40010"/>
    <s v="Commercial Revenue"/>
    <s v="5754"/>
    <s v="Lrg Vol Com Svc RtC22"/>
    <x v="2"/>
    <x v="2"/>
    <s v="0481"/>
    <s v="Com, Ind, Mining Sales"/>
    <s v="General Ledger"/>
    <s v="Customer Information"/>
    <s v="Revenue USD"/>
    <s v="0000000"/>
    <s v="Unspecified"/>
    <s v="Unspecified"/>
    <m/>
    <m/>
    <m/>
    <n v="-101999.62"/>
  </r>
  <r>
    <s v="MAR-26"/>
    <s v="40010"/>
    <s v="Commercial Revenue"/>
    <s v="5755"/>
    <s v="Irrigation Svc RtIR60"/>
    <x v="0"/>
    <x v="0"/>
    <s v="0481"/>
    <s v="Com, Ind, Mining Sales"/>
    <s v="General Ledger"/>
    <s v="Customer Information"/>
    <s v="Revenue USD"/>
    <s v="0000000"/>
    <s v="Unspecified"/>
    <s v="Unspecified"/>
    <m/>
    <m/>
    <m/>
    <n v="-97.62"/>
  </r>
  <r>
    <s v="MAR-26"/>
    <s v="40010"/>
    <s v="Commercial Revenue"/>
    <s v="5755"/>
    <s v="Irrigation Svc RtIR60"/>
    <x v="2"/>
    <x v="2"/>
    <s v="0481"/>
    <s v="Com, Ind, Mining Sales"/>
    <s v="General Ledger"/>
    <s v="Customer Information"/>
    <s v="Revenue USD"/>
    <s v="0000000"/>
    <s v="Unspecified"/>
    <s v="Unspecified"/>
    <m/>
    <m/>
    <m/>
    <n v="-18.579999999999998"/>
  </r>
  <r>
    <s v="MAR-26"/>
    <s v="40010"/>
    <s v="Commercial Revenue"/>
    <s v="5765"/>
    <s v="Sm Vol Pub Auth Svc RtPA40"/>
    <x v="0"/>
    <x v="0"/>
    <s v="0481"/>
    <s v="Com, Ind, Mining Sales"/>
    <s v="General Ledger"/>
    <s v="Customer Information"/>
    <s v="Revenue USD"/>
    <s v="0000000"/>
    <s v="Unspecified"/>
    <s v="Unspecified"/>
    <m/>
    <m/>
    <m/>
    <n v="-46.5"/>
  </r>
  <r>
    <s v="MAR-26"/>
    <s v="40010"/>
    <s v="Commercial Revenue"/>
    <s v="5765"/>
    <s v="Sm Vol Pub Auth Svc RtPA40"/>
    <x v="0"/>
    <x v="0"/>
    <s v="0481"/>
    <s v="Com, Ind, Mining Sales"/>
    <s v="General Ledger"/>
    <s v="Spreadsheet"/>
    <s v="J355A-Correct CC&amp;B Revenue/STAT Revenue USD"/>
    <s v="0000000"/>
    <s v="Unspecified"/>
    <s v="Unspecified"/>
    <m/>
    <m/>
    <m/>
    <n v="46.5"/>
  </r>
  <r>
    <s v="MAR-26"/>
    <s v="40010"/>
    <s v="Commercial Revenue"/>
    <s v="5780"/>
    <s v="Provision for Rate Refund"/>
    <x v="0"/>
    <x v="0"/>
    <s v="0481"/>
    <s v="Com, Ind, Mining Sales"/>
    <s v="General Ledger"/>
    <s v="Spreadsheet"/>
    <s v="J366 Tax Reform Revenue Refund_TEAM Adjustor Regulatory USD"/>
    <s v="0000000"/>
    <s v="Unspecified"/>
    <s v="Unspecified"/>
    <m/>
    <m/>
    <m/>
    <n v="-4347.17"/>
  </r>
  <r>
    <s v="MAR-26"/>
    <s v="40020"/>
    <s v="Industrial Revenue"/>
    <s v="5348"/>
    <s v="Ind Unbilled Revenue"/>
    <x v="0"/>
    <x v="0"/>
    <s v="0481"/>
    <s v="Com, Ind, Mining Sales"/>
    <s v="General Ledger"/>
    <s v="Spreadsheet"/>
    <s v="J833-UNS Gas Unbilled Rev Revenue USD"/>
    <s v="0000000"/>
    <s v="Unspecified"/>
    <s v="Unspecified"/>
    <m/>
    <m/>
    <m/>
    <n v="-42939.99"/>
  </r>
  <r>
    <s v="MAR-26"/>
    <s v="40020"/>
    <s v="Industrial Revenue"/>
    <s v="5348"/>
    <s v="Ind Unbilled Revenue"/>
    <x v="0"/>
    <x v="0"/>
    <s v="0481"/>
    <s v="Com, Ind, Mining Sales"/>
    <s v="General Ledger"/>
    <s v="Spreadsheet"/>
    <s v="Reverses &quot;J833-UNS Gas Unbilled Rev Revenue USD&quot; 5632433"/>
    <s v="0000000"/>
    <s v="Unspecified"/>
    <s v="Unspecified"/>
    <m/>
    <m/>
    <m/>
    <n v="18332.509999999998"/>
  </r>
  <r>
    <s v="MAR-26"/>
    <s v="40020"/>
    <s v="Industrial Revenue"/>
    <s v="5348"/>
    <s v="Ind Unbilled Revenue"/>
    <x v="1"/>
    <x v="1"/>
    <s v="0481"/>
    <s v="Com, Ind, Mining Sales"/>
    <s v="General Ledger"/>
    <s v="Spreadsheet"/>
    <s v="J833-UNS Gas Unbilled Rev Revenue USD"/>
    <s v="0000000"/>
    <s v="Unspecified"/>
    <s v="Unspecified"/>
    <m/>
    <m/>
    <m/>
    <n v="-99848.07"/>
  </r>
  <r>
    <s v="MAR-26"/>
    <s v="40020"/>
    <s v="Industrial Revenue"/>
    <s v="5348"/>
    <s v="Ind Unbilled Revenue"/>
    <x v="1"/>
    <x v="1"/>
    <s v="0481"/>
    <s v="Com, Ind, Mining Sales"/>
    <s v="General Ledger"/>
    <s v="Spreadsheet"/>
    <s v="Reverses &quot;J833-UNS Gas Unbilled Rev Revenue USD&quot; 5632433"/>
    <s v="0000000"/>
    <s v="Unspecified"/>
    <s v="Unspecified"/>
    <m/>
    <m/>
    <m/>
    <n v="54755.98"/>
  </r>
  <r>
    <s v="MAR-26"/>
    <s v="40020"/>
    <s v="Industrial Revenue"/>
    <s v="5758"/>
    <s v="Sm Vol Ind Svc RtI30"/>
    <x v="0"/>
    <x v="0"/>
    <s v="0481"/>
    <s v="Com, Ind, Mining Sales"/>
    <s v="General Ledger"/>
    <s v="Customer Information"/>
    <s v="Revenue USD"/>
    <s v="0000000"/>
    <s v="Unspecified"/>
    <s v="Unspecified"/>
    <m/>
    <m/>
    <m/>
    <n v="-12194.78"/>
  </r>
  <r>
    <s v="MAR-26"/>
    <s v="40020"/>
    <s v="Industrial Revenue"/>
    <s v="5758"/>
    <s v="Sm Vol Ind Svc RtI30"/>
    <x v="2"/>
    <x v="2"/>
    <s v="0481"/>
    <s v="Com, Ind, Mining Sales"/>
    <s v="General Ledger"/>
    <s v="Customer Information"/>
    <s v="Revenue USD"/>
    <s v="0000000"/>
    <s v="Unspecified"/>
    <s v="Unspecified"/>
    <m/>
    <m/>
    <m/>
    <n v="-17699.11"/>
  </r>
  <r>
    <s v="MAR-26"/>
    <s v="40020"/>
    <s v="Industrial Revenue"/>
    <s v="5759"/>
    <s v="Lrg Vol Ind Svc RtI32"/>
    <x v="0"/>
    <x v="0"/>
    <s v="0481"/>
    <s v="Com, Ind, Mining Sales"/>
    <s v="General Ledger"/>
    <s v="Customer Information"/>
    <s v="Revenue USD"/>
    <s v="0000000"/>
    <s v="Unspecified"/>
    <s v="Unspecified"/>
    <m/>
    <m/>
    <m/>
    <n v="-23087.58"/>
  </r>
  <r>
    <s v="MAR-26"/>
    <s v="40020"/>
    <s v="Industrial Revenue"/>
    <s v="5759"/>
    <s v="Lrg Vol Ind Svc RtI32"/>
    <x v="2"/>
    <x v="2"/>
    <s v="0481"/>
    <s v="Com, Ind, Mining Sales"/>
    <s v="General Ledger"/>
    <s v="Customer Information"/>
    <s v="Revenue USD"/>
    <s v="0000000"/>
    <s v="Unspecified"/>
    <s v="Unspecified"/>
    <m/>
    <m/>
    <m/>
    <n v="-67949.87"/>
  </r>
  <r>
    <s v="MAR-26"/>
    <s v="40020"/>
    <s v="Industrial Revenue"/>
    <s v="5759"/>
    <s v="Lrg Vol Ind Svc RtI32"/>
    <x v="4"/>
    <x v="4"/>
    <s v="0481"/>
    <s v="Com, Ind, Mining Sales"/>
    <s v="General Ledger"/>
    <s v="Spreadsheet"/>
    <s v="J837 Non-recurring gas costs Adjustment USD"/>
    <s v="0000000"/>
    <s v="Unspecified"/>
    <s v="Unspecified"/>
    <m/>
    <m/>
    <m/>
    <n v="3.81"/>
  </r>
  <r>
    <s v="MAR-26"/>
    <s v="40020"/>
    <s v="Industrial Revenue"/>
    <s v="5759"/>
    <s v="Lrg Vol Ind Svc RtI32"/>
    <x v="5"/>
    <x v="5"/>
    <s v="0481"/>
    <s v="Com, Ind, Mining Sales"/>
    <s v="General Ledger"/>
    <s v="Spreadsheet"/>
    <s v="J837 Non-recurring gas costs Adjustment USD"/>
    <s v="0000000"/>
    <s v="Unspecified"/>
    <s v="Unspecified"/>
    <m/>
    <m/>
    <m/>
    <n v="1917.04"/>
  </r>
  <r>
    <s v="MAR-26"/>
    <s v="40020"/>
    <s v="Industrial Revenue"/>
    <s v="5780"/>
    <s v="Provision for Rate Refund"/>
    <x v="0"/>
    <x v="0"/>
    <s v="0481"/>
    <s v="Com, Ind, Mining Sales"/>
    <s v="General Ledger"/>
    <s v="Spreadsheet"/>
    <s v="J366 Tax Reform Revenue Refund_TEAM Adjustor Regulatory USD"/>
    <s v="0000000"/>
    <s v="Unspecified"/>
    <s v="Unspecified"/>
    <m/>
    <m/>
    <m/>
    <n v="-268.24"/>
  </r>
  <r>
    <s v="MAR-26"/>
    <s v="40050"/>
    <s v="Sales to Public Authorities Revenue"/>
    <s v="5548"/>
    <s v="Othr Sls Pub Auth-Unbilled"/>
    <x v="0"/>
    <x v="0"/>
    <s v="0482"/>
    <s v="Other Sales to Public Authorities"/>
    <s v="General Ledger"/>
    <s v="Spreadsheet"/>
    <s v="Reverses &quot;J833-UNS Gas Unbilled Rev Revenue USD&quot; 5632433"/>
    <s v="0000000"/>
    <s v="Unspecified"/>
    <s v="Unspecified"/>
    <m/>
    <m/>
    <m/>
    <n v="120858"/>
  </r>
  <r>
    <s v="MAR-26"/>
    <s v="40050"/>
    <s v="Sales to Public Authorities Revenue"/>
    <s v="5548"/>
    <s v="Othr Sls Pub Auth-Unbilled"/>
    <x v="1"/>
    <x v="1"/>
    <s v="0482"/>
    <s v="Other Sales to Public Authorities"/>
    <s v="General Ledger"/>
    <s v="Spreadsheet"/>
    <s v="Reverses &quot;J833-UNS Gas Unbilled Rev Revenue USD&quot; 5632433"/>
    <s v="0000000"/>
    <s v="Unspecified"/>
    <s v="Unspecified"/>
    <m/>
    <m/>
    <m/>
    <n v="177308.21"/>
  </r>
  <r>
    <s v="MAR-26"/>
    <s v="40050"/>
    <s v="Sales to Public Authorities Revenue"/>
    <s v="5753"/>
    <s v="Sm Vol Com Svc RtC20"/>
    <x v="0"/>
    <x v="0"/>
    <s v="0482"/>
    <s v="Other Sales to Public Authorities"/>
    <s v="General Ledger"/>
    <s v="Customer Information"/>
    <s v="Revenue USD"/>
    <s v="0000000"/>
    <s v="Unspecified"/>
    <s v="Unspecified"/>
    <m/>
    <m/>
    <m/>
    <n v="3360.23"/>
  </r>
  <r>
    <s v="MAR-26"/>
    <s v="40050"/>
    <s v="Sales to Public Authorities Revenue"/>
    <s v="5753"/>
    <s v="Sm Vol Com Svc RtC20"/>
    <x v="0"/>
    <x v="0"/>
    <s v="0482"/>
    <s v="Other Sales to Public Authorities"/>
    <s v="General Ledger"/>
    <s v="Spreadsheet"/>
    <s v="J355A-Correct CC&amp;B Revenue/STAT Revenue USD"/>
    <s v="0000000"/>
    <s v="Unspecified"/>
    <s v="Unspecified"/>
    <m/>
    <m/>
    <m/>
    <n v="-3360.23"/>
  </r>
  <r>
    <s v="MAR-26"/>
    <s v="40050"/>
    <s v="Sales to Public Authorities Revenue"/>
    <s v="5753"/>
    <s v="Sm Vol Com Svc RtC20"/>
    <x v="2"/>
    <x v="2"/>
    <s v="0482"/>
    <s v="Other Sales to Public Authorities"/>
    <s v="General Ledger"/>
    <s v="Customer Information"/>
    <s v="Revenue USD"/>
    <s v="0000000"/>
    <s v="Unspecified"/>
    <s v="Unspecified"/>
    <m/>
    <m/>
    <m/>
    <n v="4909.3900000000003"/>
  </r>
  <r>
    <s v="MAR-26"/>
    <s v="40050"/>
    <s v="Sales to Public Authorities Revenue"/>
    <s v="5753"/>
    <s v="Sm Vol Com Svc RtC20"/>
    <x v="2"/>
    <x v="2"/>
    <s v="0482"/>
    <s v="Other Sales to Public Authorities"/>
    <s v="General Ledger"/>
    <s v="Spreadsheet"/>
    <s v="J355A-Correct CC&amp;B Revenue/STAT Revenue USD"/>
    <s v="0000000"/>
    <s v="Unspecified"/>
    <s v="Unspecified"/>
    <m/>
    <m/>
    <m/>
    <n v="-4909.3900000000003"/>
  </r>
  <r>
    <s v="MAR-26"/>
    <s v="40050"/>
    <s v="Sales to Public Authorities Revenue"/>
    <s v="5763"/>
    <s v="Comprsd Nat Gas RtCNG1"/>
    <x v="0"/>
    <x v="0"/>
    <s v="0482"/>
    <s v="Other Sales to Public Authorities"/>
    <s v="General Ledger"/>
    <s v="Customer Information"/>
    <s v="Revenue USD"/>
    <s v="0000000"/>
    <s v="Unspecified"/>
    <s v="Unspecified"/>
    <m/>
    <m/>
    <m/>
    <n v="-84.96"/>
  </r>
  <r>
    <s v="MAR-26"/>
    <s v="40050"/>
    <s v="Sales to Public Authorities Revenue"/>
    <s v="5765"/>
    <s v="Sm Vol Pub Auth Svc RtPA40"/>
    <x v="0"/>
    <x v="0"/>
    <s v="0482"/>
    <s v="Other Sales to Public Authorities"/>
    <s v="General Ledger"/>
    <s v="Customer Information"/>
    <s v="Revenue USD"/>
    <s v="0000000"/>
    <s v="Unspecified"/>
    <s v="Unspecified"/>
    <m/>
    <m/>
    <m/>
    <n v="-162210"/>
  </r>
  <r>
    <s v="MAR-26"/>
    <s v="40050"/>
    <s v="Sales to Public Authorities Revenue"/>
    <s v="5765"/>
    <s v="Sm Vol Pub Auth Svc RtPA40"/>
    <x v="0"/>
    <x v="0"/>
    <s v="0482"/>
    <s v="Other Sales to Public Authorities"/>
    <s v="General Ledger"/>
    <s v="Spreadsheet"/>
    <s v="J355A-Correct CC&amp;B Revenue/STAT Revenue USD"/>
    <s v="0000000"/>
    <s v="Unspecified"/>
    <s v="Unspecified"/>
    <m/>
    <m/>
    <m/>
    <n v="3360.23"/>
  </r>
  <r>
    <s v="MAR-26"/>
    <s v="40050"/>
    <s v="Sales to Public Authorities Revenue"/>
    <s v="5765"/>
    <s v="Sm Vol Pub Auth Svc RtPA40"/>
    <x v="2"/>
    <x v="2"/>
    <s v="0482"/>
    <s v="Other Sales to Public Authorities"/>
    <s v="General Ledger"/>
    <s v="Customer Information"/>
    <s v="Revenue USD"/>
    <s v="0000000"/>
    <s v="Unspecified"/>
    <s v="Unspecified"/>
    <m/>
    <m/>
    <m/>
    <n v="-212750.44"/>
  </r>
  <r>
    <s v="MAR-26"/>
    <s v="40050"/>
    <s v="Sales to Public Authorities Revenue"/>
    <s v="5765"/>
    <s v="Sm Vol Pub Auth Svc RtPA40"/>
    <x v="2"/>
    <x v="2"/>
    <s v="0482"/>
    <s v="Other Sales to Public Authorities"/>
    <s v="General Ledger"/>
    <s v="Spreadsheet"/>
    <s v="J355A-Correct CC&amp;B Revenue/STAT Revenue USD"/>
    <s v="0000000"/>
    <s v="Unspecified"/>
    <s v="Unspecified"/>
    <m/>
    <m/>
    <m/>
    <n v="4909.3900000000003"/>
  </r>
  <r>
    <s v="MAR-26"/>
    <s v="40050"/>
    <s v="Sales to Public Authorities Revenue"/>
    <s v="5766"/>
    <s v="Lrg Vol Pub Auth Svc RtPA42"/>
    <x v="0"/>
    <x v="0"/>
    <s v="0482"/>
    <s v="Other Sales to Public Authorities"/>
    <s v="General Ledger"/>
    <s v="Customer Information"/>
    <s v="Revenue USD"/>
    <s v="0000000"/>
    <s v="Unspecified"/>
    <s v="Unspecified"/>
    <m/>
    <m/>
    <m/>
    <n v="-17870.919999999998"/>
  </r>
  <r>
    <s v="MAR-26"/>
    <s v="40050"/>
    <s v="Sales to Public Authorities Revenue"/>
    <s v="5766"/>
    <s v="Lrg Vol Pub Auth Svc RtPA42"/>
    <x v="2"/>
    <x v="2"/>
    <s v="0482"/>
    <s v="Other Sales to Public Authorities"/>
    <s v="General Ledger"/>
    <s v="Customer Information"/>
    <s v="Revenue USD"/>
    <s v="0000000"/>
    <s v="Unspecified"/>
    <s v="Unspecified"/>
    <m/>
    <m/>
    <m/>
    <n v="-47766.73"/>
  </r>
  <r>
    <s v="MAR-26"/>
    <s v="40050"/>
    <s v="Sales to Public Authorities Revenue"/>
    <s v="5780"/>
    <s v="Provision for Rate Refund"/>
    <x v="0"/>
    <x v="0"/>
    <s v="0482"/>
    <s v="Other Sales to Public Authorities"/>
    <s v="General Ledger"/>
    <s v="Spreadsheet"/>
    <s v="J366 Tax Reform Revenue Refund_TEAM Adjustor Regulatory USD"/>
    <s v="0000000"/>
    <s v="Unspecified"/>
    <s v="Unspecified"/>
    <m/>
    <m/>
    <m/>
    <n v="-920.27"/>
  </r>
  <r>
    <s v="APR-26"/>
    <s v="40000"/>
    <s v="Residential Revenue"/>
    <s v="5098"/>
    <s v="Res Unbilled Revenue"/>
    <x v="0"/>
    <x v="0"/>
    <s v="0480"/>
    <s v="Residential Sales"/>
    <s v="General Ledger"/>
    <s v="Spreadsheet"/>
    <s v="J833-UNS Gas Unbilled Rev Revenue USD"/>
    <s v="0000000"/>
    <s v="Unspecified"/>
    <s v="Unspecified"/>
    <m/>
    <m/>
    <m/>
    <n v="-2787378.6"/>
  </r>
  <r>
    <s v="APR-26"/>
    <s v="40000"/>
    <s v="Residential Revenue"/>
    <s v="5098"/>
    <s v="Res Unbilled Revenue"/>
    <x v="0"/>
    <x v="0"/>
    <s v="0480"/>
    <s v="Residential Sales"/>
    <s v="General Ledger"/>
    <s v="Spreadsheet"/>
    <s v="Reverses &quot;J833-UNS Gas Unbilled Rev Revenue USD&quot; 5759293"/>
    <s v="0000000"/>
    <s v="Unspecified"/>
    <s v="Unspecified"/>
    <m/>
    <m/>
    <m/>
    <n v="2706230.2"/>
  </r>
  <r>
    <s v="APR-26"/>
    <s v="40000"/>
    <s v="Residential Revenue"/>
    <s v="5098"/>
    <s v="Res Unbilled Revenue"/>
    <x v="1"/>
    <x v="1"/>
    <s v="0480"/>
    <s v="Residential Sales"/>
    <s v="General Ledger"/>
    <s v="Spreadsheet"/>
    <s v="J833-UNS Gas Unbilled Rev Revenue USD"/>
    <s v="0000000"/>
    <s v="Unspecified"/>
    <s v="Unspecified"/>
    <m/>
    <m/>
    <m/>
    <n v="-982419.53"/>
  </r>
  <r>
    <s v="APR-26"/>
    <s v="40000"/>
    <s v="Residential Revenue"/>
    <s v="5098"/>
    <s v="Res Unbilled Revenue"/>
    <x v="1"/>
    <x v="1"/>
    <s v="0480"/>
    <s v="Residential Sales"/>
    <s v="General Ledger"/>
    <s v="Spreadsheet"/>
    <s v="Reverses &quot;J833-UNS Gas Unbilled Rev Revenue USD&quot; 5759293"/>
    <s v="0000000"/>
    <s v="Unspecified"/>
    <s v="Unspecified"/>
    <m/>
    <m/>
    <m/>
    <n v="918365.36"/>
  </r>
  <r>
    <s v="APR-26"/>
    <s v="40000"/>
    <s v="Residential Revenue"/>
    <s v="5751"/>
    <s v="Res RtR10"/>
    <x v="0"/>
    <x v="0"/>
    <s v="0480"/>
    <s v="Residential Sales"/>
    <s v="General Ledger"/>
    <s v="Customer Information"/>
    <s v="Revenue USD"/>
    <s v="0000000"/>
    <s v="Unspecified"/>
    <s v="Unspecified"/>
    <m/>
    <m/>
    <m/>
    <n v="-3644625.29"/>
  </r>
  <r>
    <s v="APR-26"/>
    <s v="40000"/>
    <s v="Residential Revenue"/>
    <s v="5751"/>
    <s v="Res RtR10"/>
    <x v="2"/>
    <x v="2"/>
    <s v="0480"/>
    <s v="Residential Sales"/>
    <s v="General Ledger"/>
    <s v="Customer Information"/>
    <s v="Revenue USD"/>
    <s v="0000000"/>
    <s v="Unspecified"/>
    <s v="Unspecified"/>
    <m/>
    <m/>
    <m/>
    <n v="-1963510.21"/>
  </r>
  <r>
    <s v="APR-26"/>
    <s v="40000"/>
    <s v="Residential Revenue"/>
    <s v="5752"/>
    <s v="Res CARES RtR12"/>
    <x v="0"/>
    <x v="0"/>
    <s v="0480"/>
    <s v="Residential Sales"/>
    <s v="General Ledger"/>
    <s v="Customer Information"/>
    <s v="Revenue USD"/>
    <s v="0000000"/>
    <s v="Unspecified"/>
    <s v="Unspecified"/>
    <m/>
    <m/>
    <m/>
    <n v="-132332.28"/>
  </r>
  <r>
    <s v="APR-26"/>
    <s v="40000"/>
    <s v="Residential Revenue"/>
    <s v="5752"/>
    <s v="Res CARES RtR12"/>
    <x v="2"/>
    <x v="2"/>
    <s v="0480"/>
    <s v="Residential Sales"/>
    <s v="General Ledger"/>
    <s v="Customer Information"/>
    <s v="Revenue USD"/>
    <s v="0000000"/>
    <s v="Unspecified"/>
    <s v="Unspecified"/>
    <m/>
    <m/>
    <m/>
    <n v="-5986.22"/>
  </r>
  <r>
    <s v="APR-26"/>
    <s v="40000"/>
    <s v="Residential Revenue"/>
    <s v="5752"/>
    <s v="Res CARES RtR12"/>
    <x v="6"/>
    <x v="6"/>
    <s v="0480"/>
    <s v="Residential Sales"/>
    <s v="General Ledger"/>
    <s v="Customer Information"/>
    <s v="Revenue USD"/>
    <s v="0000000"/>
    <s v="Unspecified"/>
    <s v="Unspecified"/>
    <m/>
    <m/>
    <m/>
    <n v="10.29"/>
  </r>
  <r>
    <s v="APR-26"/>
    <s v="40000"/>
    <s v="Residential Revenue"/>
    <s v="5752"/>
    <s v="Res CARES RtR12"/>
    <x v="7"/>
    <x v="7"/>
    <s v="0480"/>
    <s v="Residential Sales"/>
    <s v="General Ledger"/>
    <s v="Customer Information"/>
    <s v="Revenue USD"/>
    <s v="0000000"/>
    <s v="Unspecified"/>
    <s v="Unspecified"/>
    <m/>
    <m/>
    <m/>
    <n v="30"/>
  </r>
  <r>
    <s v="APR-26"/>
    <s v="40000"/>
    <s v="Residential Revenue"/>
    <s v="5780"/>
    <s v="Provision for Rate Refund"/>
    <x v="0"/>
    <x v="0"/>
    <s v="0480"/>
    <s v="Residential Sales"/>
    <s v="General Ledger"/>
    <s v="Spreadsheet"/>
    <s v="J366A Tax Reform Refund_TEAM Adj Reg Deferral Bal Rcls Regulatory USD"/>
    <s v="0000000"/>
    <s v="Unspecified"/>
    <s v="Unspecified"/>
    <m/>
    <m/>
    <m/>
    <n v="46.66"/>
  </r>
  <r>
    <s v="APR-26"/>
    <s v="40010"/>
    <s v="Commercial Revenue"/>
    <s v="5298"/>
    <s v="Com Unbilled Revenue"/>
    <x v="0"/>
    <x v="0"/>
    <s v="0481"/>
    <s v="Com, Ind, Mining Sales"/>
    <s v="General Ledger"/>
    <s v="Spreadsheet"/>
    <s v="J833-UNS Gas Unbilled Rev Revenue USD"/>
    <s v="0000000"/>
    <s v="Unspecified"/>
    <s v="Unspecified"/>
    <m/>
    <m/>
    <m/>
    <n v="-751413.63"/>
  </r>
  <r>
    <s v="APR-26"/>
    <s v="40010"/>
    <s v="Commercial Revenue"/>
    <s v="5298"/>
    <s v="Com Unbilled Revenue"/>
    <x v="0"/>
    <x v="0"/>
    <s v="0481"/>
    <s v="Com, Ind, Mining Sales"/>
    <s v="General Ledger"/>
    <s v="Spreadsheet"/>
    <s v="Reverses &quot;J833-UNS Gas Unbilled Rev Revenue USD&quot; 5759293"/>
    <s v="0000000"/>
    <s v="Unspecified"/>
    <s v="Unspecified"/>
    <m/>
    <m/>
    <m/>
    <n v="802680.95"/>
  </r>
  <r>
    <s v="APR-26"/>
    <s v="40010"/>
    <s v="Commercial Revenue"/>
    <s v="5298"/>
    <s v="Com Unbilled Revenue"/>
    <x v="1"/>
    <x v="1"/>
    <s v="0481"/>
    <s v="Com, Ind, Mining Sales"/>
    <s v="General Ledger"/>
    <s v="Spreadsheet"/>
    <s v="J833-UNS Gas Unbilled Rev Revenue USD"/>
    <s v="0000000"/>
    <s v="Unspecified"/>
    <s v="Unspecified"/>
    <m/>
    <m/>
    <m/>
    <n v="-515861.57"/>
  </r>
  <r>
    <s v="APR-26"/>
    <s v="40010"/>
    <s v="Commercial Revenue"/>
    <s v="5298"/>
    <s v="Com Unbilled Revenue"/>
    <x v="1"/>
    <x v="1"/>
    <s v="0481"/>
    <s v="Com, Ind, Mining Sales"/>
    <s v="General Ledger"/>
    <s v="Spreadsheet"/>
    <s v="Reverses &quot;J833-UNS Gas Unbilled Rev Revenue USD&quot; 5759293"/>
    <s v="0000000"/>
    <s v="Unspecified"/>
    <s v="Unspecified"/>
    <m/>
    <m/>
    <m/>
    <n v="602965.56000000006"/>
  </r>
  <r>
    <s v="APR-26"/>
    <s v="40010"/>
    <s v="Commercial Revenue"/>
    <s v="5751"/>
    <s v="Res RtR10"/>
    <x v="0"/>
    <x v="0"/>
    <s v="0481"/>
    <s v="Com, Ind, Mining Sales"/>
    <s v="General Ledger"/>
    <s v="Customer Information"/>
    <s v="Revenue USD"/>
    <s v="0000000"/>
    <s v="Unspecified"/>
    <s v="Unspecified"/>
    <m/>
    <m/>
    <m/>
    <n v="-28.95"/>
  </r>
  <r>
    <s v="APR-26"/>
    <s v="40010"/>
    <s v="Commercial Revenue"/>
    <s v="5751"/>
    <s v="Res RtR10"/>
    <x v="0"/>
    <x v="0"/>
    <s v="0481"/>
    <s v="Com, Ind, Mining Sales"/>
    <s v="General Ledger"/>
    <s v="Spreadsheet"/>
    <s v="J355-Correct CC&amp;B Revenue/STAT Revenue USD"/>
    <s v="0000000"/>
    <s v="Unspecified"/>
    <s v="Unspecified"/>
    <m/>
    <m/>
    <m/>
    <n v="28.95"/>
  </r>
  <r>
    <s v="APR-26"/>
    <s v="40010"/>
    <s v="Commercial Revenue"/>
    <s v="5751"/>
    <s v="Res RtR10"/>
    <x v="2"/>
    <x v="2"/>
    <s v="0481"/>
    <s v="Com, Ind, Mining Sales"/>
    <s v="General Ledger"/>
    <s v="Customer Information"/>
    <s v="Revenue USD"/>
    <s v="0000000"/>
    <s v="Unspecified"/>
    <s v="Unspecified"/>
    <m/>
    <m/>
    <m/>
    <n v="-0.89"/>
  </r>
  <r>
    <s v="APR-26"/>
    <s v="40010"/>
    <s v="Commercial Revenue"/>
    <s v="5751"/>
    <s v="Res RtR10"/>
    <x v="2"/>
    <x v="2"/>
    <s v="0481"/>
    <s v="Com, Ind, Mining Sales"/>
    <s v="General Ledger"/>
    <s v="Spreadsheet"/>
    <s v="J355-Correct CC&amp;B Revenue/STAT Revenue USD"/>
    <s v="0000000"/>
    <s v="Unspecified"/>
    <s v="Unspecified"/>
    <m/>
    <m/>
    <m/>
    <n v="0.89"/>
  </r>
  <r>
    <s v="APR-26"/>
    <s v="40010"/>
    <s v="Commercial Revenue"/>
    <s v="5753"/>
    <s v="Sm Vol Com Svc RtC20"/>
    <x v="0"/>
    <x v="0"/>
    <s v="0481"/>
    <s v="Com, Ind, Mining Sales"/>
    <s v="General Ledger"/>
    <s v="Customer Information"/>
    <s v="Revenue USD"/>
    <s v="0000000"/>
    <s v="Unspecified"/>
    <s v="Unspecified"/>
    <m/>
    <m/>
    <m/>
    <n v="-1134006.8999999999"/>
  </r>
  <r>
    <s v="APR-26"/>
    <s v="40010"/>
    <s v="Commercial Revenue"/>
    <s v="5753"/>
    <s v="Sm Vol Com Svc RtC20"/>
    <x v="0"/>
    <x v="0"/>
    <s v="0481"/>
    <s v="Com, Ind, Mining Sales"/>
    <s v="General Ledger"/>
    <s v="Spreadsheet"/>
    <s v="J355-Correct CC&amp;B Revenue/STAT Revenue USD"/>
    <s v="0000000"/>
    <s v="Unspecified"/>
    <s v="Unspecified"/>
    <m/>
    <m/>
    <m/>
    <n v="-28.95"/>
  </r>
  <r>
    <s v="APR-26"/>
    <s v="40010"/>
    <s v="Commercial Revenue"/>
    <s v="5753"/>
    <s v="Sm Vol Com Svc RtC20"/>
    <x v="2"/>
    <x v="2"/>
    <s v="0481"/>
    <s v="Com, Ind, Mining Sales"/>
    <s v="General Ledger"/>
    <s v="Customer Information"/>
    <s v="Revenue USD"/>
    <s v="0000000"/>
    <s v="Unspecified"/>
    <s v="Unspecified"/>
    <m/>
    <m/>
    <m/>
    <n v="-1049885.53"/>
  </r>
  <r>
    <s v="APR-26"/>
    <s v="40010"/>
    <s v="Commercial Revenue"/>
    <s v="5753"/>
    <s v="Sm Vol Com Svc RtC20"/>
    <x v="2"/>
    <x v="2"/>
    <s v="0481"/>
    <s v="Com, Ind, Mining Sales"/>
    <s v="General Ledger"/>
    <s v="Spreadsheet"/>
    <s v="J355-Correct CC&amp;B Revenue/STAT Revenue USD"/>
    <s v="0000000"/>
    <s v="Unspecified"/>
    <s v="Unspecified"/>
    <m/>
    <m/>
    <m/>
    <n v="-0.89"/>
  </r>
  <r>
    <s v="APR-26"/>
    <s v="40010"/>
    <s v="Commercial Revenue"/>
    <s v="5754"/>
    <s v="Lrg Vol Com Svc RtC22"/>
    <x v="0"/>
    <x v="0"/>
    <s v="0481"/>
    <s v="Com, Ind, Mining Sales"/>
    <s v="General Ledger"/>
    <s v="Customer Information"/>
    <s v="Revenue USD"/>
    <s v="0000000"/>
    <s v="Unspecified"/>
    <s v="Unspecified"/>
    <m/>
    <m/>
    <m/>
    <n v="-17068.73"/>
  </r>
  <r>
    <s v="APR-26"/>
    <s v="40010"/>
    <s v="Commercial Revenue"/>
    <s v="5754"/>
    <s v="Lrg Vol Com Svc RtC22"/>
    <x v="2"/>
    <x v="2"/>
    <s v="0481"/>
    <s v="Com, Ind, Mining Sales"/>
    <s v="General Ledger"/>
    <s v="Customer Information"/>
    <s v="Revenue USD"/>
    <s v="0000000"/>
    <s v="Unspecified"/>
    <s v="Unspecified"/>
    <m/>
    <m/>
    <m/>
    <n v="-28970.3"/>
  </r>
  <r>
    <s v="APR-26"/>
    <s v="40020"/>
    <s v="Industrial Revenue"/>
    <s v="5348"/>
    <s v="Ind Unbilled Revenue"/>
    <x v="0"/>
    <x v="0"/>
    <s v="0481"/>
    <s v="Com, Ind, Mining Sales"/>
    <s v="General Ledger"/>
    <s v="Spreadsheet"/>
    <s v="J833-UNS Gas Unbilled Rev Revenue USD"/>
    <s v="0000000"/>
    <s v="Unspecified"/>
    <s v="Unspecified"/>
    <m/>
    <m/>
    <m/>
    <n v="-35165.949999999997"/>
  </r>
  <r>
    <s v="APR-26"/>
    <s v="40020"/>
    <s v="Industrial Revenue"/>
    <s v="5348"/>
    <s v="Ind Unbilled Revenue"/>
    <x v="0"/>
    <x v="0"/>
    <s v="0481"/>
    <s v="Com, Ind, Mining Sales"/>
    <s v="General Ledger"/>
    <s v="Spreadsheet"/>
    <s v="Reverses &quot;J833-UNS Gas Unbilled Rev Revenue USD&quot; 5759293"/>
    <s v="0000000"/>
    <s v="Unspecified"/>
    <s v="Unspecified"/>
    <m/>
    <m/>
    <m/>
    <n v="42939.99"/>
  </r>
  <r>
    <s v="APR-26"/>
    <s v="40020"/>
    <s v="Industrial Revenue"/>
    <s v="5348"/>
    <s v="Ind Unbilled Revenue"/>
    <x v="1"/>
    <x v="1"/>
    <s v="0481"/>
    <s v="Com, Ind, Mining Sales"/>
    <s v="General Ledger"/>
    <s v="Spreadsheet"/>
    <s v="J833-UNS Gas Unbilled Rev Revenue USD"/>
    <s v="0000000"/>
    <s v="Unspecified"/>
    <s v="Unspecified"/>
    <m/>
    <m/>
    <m/>
    <n v="-75749.710000000006"/>
  </r>
  <r>
    <s v="APR-26"/>
    <s v="40020"/>
    <s v="Industrial Revenue"/>
    <s v="5348"/>
    <s v="Ind Unbilled Revenue"/>
    <x v="1"/>
    <x v="1"/>
    <s v="0481"/>
    <s v="Com, Ind, Mining Sales"/>
    <s v="General Ledger"/>
    <s v="Spreadsheet"/>
    <s v="Reverses &quot;J833-UNS Gas Unbilled Rev Revenue USD&quot; 5759293"/>
    <s v="0000000"/>
    <s v="Unspecified"/>
    <s v="Unspecified"/>
    <m/>
    <m/>
    <m/>
    <n v="99848.07"/>
  </r>
  <r>
    <s v="APR-26"/>
    <s v="40020"/>
    <s v="Industrial Revenue"/>
    <s v="5753"/>
    <s v="Sm Vol Com Svc RtC20"/>
    <x v="0"/>
    <x v="0"/>
    <s v="0481"/>
    <s v="Com, Ind, Mining Sales"/>
    <s v="General Ledger"/>
    <s v="Customer Information"/>
    <s v="Revenue USD"/>
    <s v="0000000"/>
    <s v="Unspecified"/>
    <s v="Unspecified"/>
    <m/>
    <m/>
    <m/>
    <n v="0"/>
  </r>
  <r>
    <s v="APR-26"/>
    <s v="40020"/>
    <s v="Industrial Revenue"/>
    <s v="5753"/>
    <s v="Sm Vol Com Svc RtC20"/>
    <x v="2"/>
    <x v="2"/>
    <s v="0481"/>
    <s v="Com, Ind, Mining Sales"/>
    <s v="General Ledger"/>
    <s v="Customer Information"/>
    <s v="Revenue USD"/>
    <s v="0000000"/>
    <s v="Unspecified"/>
    <s v="Unspecified"/>
    <m/>
    <m/>
    <m/>
    <n v="0"/>
  </r>
  <r>
    <s v="APR-26"/>
    <s v="40020"/>
    <s v="Industrial Revenue"/>
    <s v="5758"/>
    <s v="Sm Vol Ind Svc RtI30"/>
    <x v="0"/>
    <x v="0"/>
    <s v="0481"/>
    <s v="Com, Ind, Mining Sales"/>
    <s v="General Ledger"/>
    <s v="Customer Information"/>
    <s v="Revenue USD"/>
    <s v="0000000"/>
    <s v="Unspecified"/>
    <s v="Unspecified"/>
    <m/>
    <m/>
    <m/>
    <n v="-6908.42"/>
  </r>
  <r>
    <s v="APR-26"/>
    <s v="40020"/>
    <s v="Industrial Revenue"/>
    <s v="5758"/>
    <s v="Sm Vol Ind Svc RtI30"/>
    <x v="2"/>
    <x v="2"/>
    <s v="0481"/>
    <s v="Com, Ind, Mining Sales"/>
    <s v="General Ledger"/>
    <s v="Customer Information"/>
    <s v="Revenue USD"/>
    <s v="0000000"/>
    <s v="Unspecified"/>
    <s v="Unspecified"/>
    <m/>
    <m/>
    <m/>
    <n v="-9694.0300000000007"/>
  </r>
  <r>
    <s v="APR-26"/>
    <s v="40020"/>
    <s v="Industrial Revenue"/>
    <s v="5759"/>
    <s v="Lrg Vol Ind Svc RtI32"/>
    <x v="0"/>
    <x v="0"/>
    <s v="0481"/>
    <s v="Com, Ind, Mining Sales"/>
    <s v="General Ledger"/>
    <s v="Customer Information"/>
    <s v="Revenue USD"/>
    <s v="0000000"/>
    <s v="Unspecified"/>
    <s v="Unspecified"/>
    <m/>
    <m/>
    <m/>
    <n v="-57490.01"/>
  </r>
  <r>
    <s v="APR-26"/>
    <s v="40020"/>
    <s v="Industrial Revenue"/>
    <s v="5759"/>
    <s v="Lrg Vol Ind Svc RtI32"/>
    <x v="2"/>
    <x v="2"/>
    <s v="0481"/>
    <s v="Com, Ind, Mining Sales"/>
    <s v="General Ledger"/>
    <s v="Customer Information"/>
    <s v="Revenue USD"/>
    <s v="0000000"/>
    <s v="Unspecified"/>
    <s v="Unspecified"/>
    <m/>
    <m/>
    <m/>
    <n v="-140528.01999999999"/>
  </r>
  <r>
    <s v="APR-26"/>
    <s v="40020"/>
    <s v="Industrial Revenue"/>
    <s v="5759"/>
    <s v="Lrg Vol Ind Svc RtI32"/>
    <x v="4"/>
    <x v="4"/>
    <s v="0481"/>
    <s v="Com, Ind, Mining Sales"/>
    <s v="General Ledger"/>
    <s v="Spreadsheet"/>
    <s v="J837 Non-recurring gas costs Adjustment USD"/>
    <s v="0000000"/>
    <s v="Unspecified"/>
    <s v="Unspecified"/>
    <m/>
    <m/>
    <m/>
    <n v="3.27"/>
  </r>
  <r>
    <s v="APR-26"/>
    <s v="40020"/>
    <s v="Industrial Revenue"/>
    <s v="5759"/>
    <s v="Lrg Vol Ind Svc RtI32"/>
    <x v="5"/>
    <x v="5"/>
    <s v="0481"/>
    <s v="Com, Ind, Mining Sales"/>
    <s v="General Ledger"/>
    <s v="Spreadsheet"/>
    <s v="J837 Non-recurring gas costs Adjustment USD"/>
    <s v="0000000"/>
    <s v="Unspecified"/>
    <s v="Unspecified"/>
    <m/>
    <m/>
    <m/>
    <n v="1920.39"/>
  </r>
  <r>
    <s v="APR-26"/>
    <s v="40050"/>
    <s v="Sales to Public Authorities Revenue"/>
    <s v="5765"/>
    <s v="Sm Vol Pub Auth Svc RtPA40"/>
    <x v="0"/>
    <x v="0"/>
    <s v="0482"/>
    <s v="Other Sales to Public Authorities"/>
    <s v="General Ledger"/>
    <s v="Customer Information"/>
    <s v="Revenue USD"/>
    <s v="0000000"/>
    <s v="Unspecified"/>
    <s v="Unspecified"/>
    <m/>
    <m/>
    <m/>
    <n v="-10119.959999999999"/>
  </r>
  <r>
    <s v="APR-26"/>
    <s v="40050"/>
    <s v="Sales to Public Authorities Revenue"/>
    <s v="5765"/>
    <s v="Sm Vol Pub Auth Svc RtPA40"/>
    <x v="2"/>
    <x v="2"/>
    <s v="0482"/>
    <s v="Other Sales to Public Authorities"/>
    <s v="General Ledger"/>
    <s v="Customer Information"/>
    <s v="Revenue USD"/>
    <s v="0000000"/>
    <s v="Unspecified"/>
    <s v="Unspecified"/>
    <m/>
    <m/>
    <m/>
    <n v="-13176.2"/>
  </r>
  <r>
    <s v="APR-26"/>
    <s v="40050"/>
    <s v="Sales to Public Authorities Revenue"/>
    <s v="5766"/>
    <s v="Lrg Vol Pub Auth Svc RtPA42"/>
    <x v="0"/>
    <x v="0"/>
    <s v="0482"/>
    <s v="Other Sales to Public Authorities"/>
    <s v="General Ledger"/>
    <s v="Customer Information"/>
    <s v="Revenue USD"/>
    <s v="0000000"/>
    <s v="Unspecified"/>
    <s v="Unspecified"/>
    <m/>
    <m/>
    <m/>
    <n v="-350.69"/>
  </r>
  <r>
    <s v="APR-26"/>
    <s v="40050"/>
    <s v="Sales to Public Authorities Revenue"/>
    <s v="5766"/>
    <s v="Lrg Vol Pub Auth Svc RtPA42"/>
    <x v="2"/>
    <x v="2"/>
    <s v="0482"/>
    <s v="Other Sales to Public Authorities"/>
    <s v="General Ledger"/>
    <s v="Customer Information"/>
    <s v="Revenue USD"/>
    <s v="0000000"/>
    <s v="Unspecified"/>
    <s v="Unspecified"/>
    <m/>
    <m/>
    <m/>
    <n v="-179.29"/>
  </r>
  <r>
    <s v="MAY-26"/>
    <s v="40000"/>
    <s v="Residential Revenue"/>
    <s v="5098"/>
    <s v="Res Unbilled Revenue"/>
    <x v="0"/>
    <x v="0"/>
    <s v="0480"/>
    <s v="Residential Sales"/>
    <s v="General Ledger"/>
    <s v="Spreadsheet"/>
    <s v="J833-UNS Gas Unbilled Rev Revenue USD"/>
    <s v="0000000"/>
    <s v="Unspecified"/>
    <s v="Unspecified"/>
    <m/>
    <m/>
    <m/>
    <n v="-2584625.0499999998"/>
  </r>
  <r>
    <s v="MAY-26"/>
    <s v="40000"/>
    <s v="Residential Revenue"/>
    <s v="5098"/>
    <s v="Res Unbilled Revenue"/>
    <x v="0"/>
    <x v="0"/>
    <s v="0480"/>
    <s v="Residential Sales"/>
    <s v="General Ledger"/>
    <s v="Spreadsheet"/>
    <s v="Reverses &quot;J833-UNS Gas Unbilled Rev Revenue USD&quot; 5890318"/>
    <s v="0000000"/>
    <s v="Unspecified"/>
    <s v="Unspecified"/>
    <m/>
    <m/>
    <m/>
    <n v="2787378.6"/>
  </r>
  <r>
    <s v="MAY-26"/>
    <s v="40000"/>
    <s v="Residential Revenue"/>
    <s v="5098"/>
    <s v="Res Unbilled Revenue"/>
    <x v="6"/>
    <x v="6"/>
    <s v="0480"/>
    <s v="Residential Sales"/>
    <s v="General Ledger"/>
    <s v="Spreadsheet"/>
    <s v="J833-UNS Gas Unbilled Rev Revenue USD"/>
    <s v="0000000"/>
    <s v="Unspecified"/>
    <s v="Unspecified"/>
    <m/>
    <m/>
    <m/>
    <n v="10153.34"/>
  </r>
  <r>
    <s v="MAY-26"/>
    <s v="40000"/>
    <s v="Residential Revenue"/>
    <s v="5098"/>
    <s v="Res Unbilled Revenue"/>
    <x v="7"/>
    <x v="7"/>
    <s v="0480"/>
    <s v="Residential Sales"/>
    <s v="General Ledger"/>
    <s v="Spreadsheet"/>
    <s v="J833-UNS Gas Unbilled Rev Revenue USD"/>
    <s v="0000000"/>
    <s v="Unspecified"/>
    <s v="Unspecified"/>
    <m/>
    <m/>
    <m/>
    <n v="30720"/>
  </r>
  <r>
    <s v="MAY-26"/>
    <s v="40000"/>
    <s v="Residential Revenue"/>
    <s v="5098"/>
    <s v="Res Unbilled Revenue"/>
    <x v="1"/>
    <x v="1"/>
    <s v="0480"/>
    <s v="Residential Sales"/>
    <s v="General Ledger"/>
    <s v="Spreadsheet"/>
    <s v="J833-UNS Gas Unbilled Rev Revenue USD"/>
    <s v="0000000"/>
    <s v="Unspecified"/>
    <s v="Unspecified"/>
    <m/>
    <m/>
    <m/>
    <n v="-818462.49"/>
  </r>
  <r>
    <s v="MAY-26"/>
    <s v="40000"/>
    <s v="Residential Revenue"/>
    <s v="5098"/>
    <s v="Res Unbilled Revenue"/>
    <x v="1"/>
    <x v="1"/>
    <s v="0480"/>
    <s v="Residential Sales"/>
    <s v="General Ledger"/>
    <s v="Spreadsheet"/>
    <s v="Reverses &quot;J833-UNS Gas Unbilled Rev Revenue USD&quot; 5890318"/>
    <s v="0000000"/>
    <s v="Unspecified"/>
    <s v="Unspecified"/>
    <m/>
    <m/>
    <m/>
    <n v="982419.53"/>
  </r>
  <r>
    <s v="MAY-26"/>
    <s v="40000"/>
    <s v="Residential Revenue"/>
    <s v="5751"/>
    <s v="Res RtR10"/>
    <x v="0"/>
    <x v="0"/>
    <s v="0480"/>
    <s v="Residential Sales"/>
    <s v="General Ledger"/>
    <s v="Customer Information"/>
    <s v="Revenue USD"/>
    <s v="0000000"/>
    <s v="Unspecified"/>
    <s v="Unspecified"/>
    <m/>
    <m/>
    <m/>
    <n v="-3124315.31"/>
  </r>
  <r>
    <s v="MAY-26"/>
    <s v="40000"/>
    <s v="Residential Revenue"/>
    <s v="5751"/>
    <s v="Res RtR10"/>
    <x v="2"/>
    <x v="2"/>
    <s v="0480"/>
    <s v="Residential Sales"/>
    <s v="General Ledger"/>
    <s v="Customer Information"/>
    <s v="Revenue USD"/>
    <s v="0000000"/>
    <s v="Unspecified"/>
    <s v="Unspecified"/>
    <m/>
    <m/>
    <m/>
    <n v="-1547265.77"/>
  </r>
  <r>
    <s v="MAY-26"/>
    <s v="40000"/>
    <s v="Residential Revenue"/>
    <s v="5751"/>
    <s v="Res RtR10"/>
    <x v="6"/>
    <x v="6"/>
    <s v="0480"/>
    <s v="Residential Sales"/>
    <s v="General Ledger"/>
    <s v="Customer Information"/>
    <s v="Revenue USD"/>
    <s v="0000000"/>
    <s v="Unspecified"/>
    <s v="Unspecified"/>
    <m/>
    <m/>
    <m/>
    <n v="6.97"/>
  </r>
  <r>
    <s v="MAY-26"/>
    <s v="40000"/>
    <s v="Residential Revenue"/>
    <s v="5751"/>
    <s v="Res RtR10"/>
    <x v="7"/>
    <x v="7"/>
    <s v="0480"/>
    <s v="Residential Sales"/>
    <s v="General Ledger"/>
    <s v="Customer Information"/>
    <s v="Revenue USD"/>
    <s v="0000000"/>
    <s v="Unspecified"/>
    <s v="Unspecified"/>
    <m/>
    <m/>
    <m/>
    <n v="10"/>
  </r>
  <r>
    <s v="MAY-26"/>
    <s v="40000"/>
    <s v="Residential Revenue"/>
    <s v="5752"/>
    <s v="Res CARES RtR12"/>
    <x v="0"/>
    <x v="0"/>
    <s v="0480"/>
    <s v="Residential Sales"/>
    <s v="General Ledger"/>
    <s v="Customer Information"/>
    <s v="Revenue USD"/>
    <s v="0000000"/>
    <s v="Unspecified"/>
    <s v="Unspecified"/>
    <m/>
    <m/>
    <m/>
    <n v="-119145"/>
  </r>
  <r>
    <s v="MAY-26"/>
    <s v="40000"/>
    <s v="Residential Revenue"/>
    <s v="5752"/>
    <s v="Res CARES RtR12"/>
    <x v="2"/>
    <x v="2"/>
    <s v="0480"/>
    <s v="Residential Sales"/>
    <s v="General Ledger"/>
    <s v="Customer Information"/>
    <s v="Revenue USD"/>
    <s v="0000000"/>
    <s v="Unspecified"/>
    <s v="Unspecified"/>
    <m/>
    <m/>
    <m/>
    <n v="-52742.23"/>
  </r>
  <r>
    <s v="MAY-26"/>
    <s v="40000"/>
    <s v="Residential Revenue"/>
    <s v="5752"/>
    <s v="Res CARES RtR12"/>
    <x v="6"/>
    <x v="6"/>
    <s v="0480"/>
    <s v="Residential Sales"/>
    <s v="General Ledger"/>
    <s v="Customer Information"/>
    <s v="Revenue USD"/>
    <s v="0000000"/>
    <s v="Unspecified"/>
    <s v="Unspecified"/>
    <m/>
    <m/>
    <m/>
    <n v="21080.81"/>
  </r>
  <r>
    <s v="MAY-26"/>
    <s v="40000"/>
    <s v="Residential Revenue"/>
    <s v="5752"/>
    <s v="Res CARES RtR12"/>
    <x v="7"/>
    <x v="7"/>
    <s v="0480"/>
    <s v="Residential Sales"/>
    <s v="General Ledger"/>
    <s v="Customer Information"/>
    <s v="Revenue USD"/>
    <s v="0000000"/>
    <s v="Unspecified"/>
    <s v="Unspecified"/>
    <m/>
    <m/>
    <m/>
    <n v="30605"/>
  </r>
  <r>
    <s v="MAY-26"/>
    <s v="40000"/>
    <s v="Residential Revenue"/>
    <s v="5780"/>
    <s v="Provision for Rate Refund"/>
    <x v="0"/>
    <x v="0"/>
    <s v="0480"/>
    <s v="Residential Sales"/>
    <s v="General Ledger"/>
    <s v="Spreadsheet"/>
    <s v="J366A Tax Reform Refund_TEAM Adj Reg Deferral Bal Rcls Regulatory USD"/>
    <s v="0000000"/>
    <s v="Unspecified"/>
    <s v="Unspecified"/>
    <m/>
    <m/>
    <m/>
    <n v="-13.83"/>
  </r>
  <r>
    <s v="MAY-26"/>
    <s v="40010"/>
    <s v="Commercial Revenue"/>
    <s v="5298"/>
    <s v="Com Unbilled Revenue"/>
    <x v="0"/>
    <x v="0"/>
    <s v="0481"/>
    <s v="Com, Ind, Mining Sales"/>
    <s v="General Ledger"/>
    <s v="Spreadsheet"/>
    <s v="J833-UNS Gas Unbilled Rev Revenue USD"/>
    <s v="0000000"/>
    <s v="Unspecified"/>
    <s v="Unspecified"/>
    <m/>
    <m/>
    <m/>
    <n v="-713172.27"/>
  </r>
  <r>
    <s v="MAY-26"/>
    <s v="40010"/>
    <s v="Commercial Revenue"/>
    <s v="5298"/>
    <s v="Com Unbilled Revenue"/>
    <x v="0"/>
    <x v="0"/>
    <s v="0481"/>
    <s v="Com, Ind, Mining Sales"/>
    <s v="General Ledger"/>
    <s v="Spreadsheet"/>
    <s v="Reverses &quot;J833-UNS Gas Unbilled Rev Revenue USD&quot; 5890318"/>
    <s v="0000000"/>
    <s v="Unspecified"/>
    <s v="Unspecified"/>
    <m/>
    <m/>
    <m/>
    <n v="751413.63"/>
  </r>
  <r>
    <s v="MAY-26"/>
    <s v="40010"/>
    <s v="Commercial Revenue"/>
    <s v="5298"/>
    <s v="Com Unbilled Revenue"/>
    <x v="1"/>
    <x v="1"/>
    <s v="0481"/>
    <s v="Com, Ind, Mining Sales"/>
    <s v="General Ledger"/>
    <s v="Spreadsheet"/>
    <s v="J833-UNS Gas Unbilled Rev Revenue USD"/>
    <s v="0000000"/>
    <s v="Unspecified"/>
    <s v="Unspecified"/>
    <m/>
    <m/>
    <m/>
    <n v="-481076.71"/>
  </r>
  <r>
    <s v="MAY-26"/>
    <s v="40010"/>
    <s v="Commercial Revenue"/>
    <s v="5298"/>
    <s v="Com Unbilled Revenue"/>
    <x v="1"/>
    <x v="1"/>
    <s v="0481"/>
    <s v="Com, Ind, Mining Sales"/>
    <s v="General Ledger"/>
    <s v="Spreadsheet"/>
    <s v="Reverses &quot;J833-UNS Gas Unbilled Rev Revenue USD&quot; 5890318"/>
    <s v="0000000"/>
    <s v="Unspecified"/>
    <s v="Unspecified"/>
    <m/>
    <m/>
    <m/>
    <n v="515861.57"/>
  </r>
  <r>
    <s v="MAY-26"/>
    <s v="40010"/>
    <s v="Commercial Revenue"/>
    <s v="5751"/>
    <s v="Res RtR10"/>
    <x v="0"/>
    <x v="0"/>
    <s v="0481"/>
    <s v="Com, Ind, Mining Sales"/>
    <s v="General Ledger"/>
    <s v="Customer Information"/>
    <s v="Revenue USD"/>
    <s v="0000000"/>
    <s v="Unspecified"/>
    <s v="Unspecified"/>
    <m/>
    <m/>
    <m/>
    <n v="-28.95"/>
  </r>
  <r>
    <s v="MAY-26"/>
    <s v="40010"/>
    <s v="Commercial Revenue"/>
    <s v="5751"/>
    <s v="Res RtR10"/>
    <x v="0"/>
    <x v="0"/>
    <s v="0481"/>
    <s v="Com, Ind, Mining Sales"/>
    <s v="General Ledger"/>
    <s v="Spreadsheet"/>
    <s v="J355A-Correct CC&amp;B Revenue/STAT Revenue USD"/>
    <s v="0000000"/>
    <s v="Unspecified"/>
    <s v="Unspecified"/>
    <m/>
    <m/>
    <m/>
    <n v="28.95"/>
  </r>
  <r>
    <s v="MAY-26"/>
    <s v="40010"/>
    <s v="Commercial Revenue"/>
    <s v="5751"/>
    <s v="Res RtR10"/>
    <x v="2"/>
    <x v="2"/>
    <s v="0481"/>
    <s v="Com, Ind, Mining Sales"/>
    <s v="General Ledger"/>
    <s v="Customer Information"/>
    <s v="Revenue USD"/>
    <s v="0000000"/>
    <s v="Unspecified"/>
    <s v="Unspecified"/>
    <m/>
    <m/>
    <m/>
    <n v="-0.87"/>
  </r>
  <r>
    <s v="MAY-26"/>
    <s v="40010"/>
    <s v="Commercial Revenue"/>
    <s v="5751"/>
    <s v="Res RtR10"/>
    <x v="2"/>
    <x v="2"/>
    <s v="0481"/>
    <s v="Com, Ind, Mining Sales"/>
    <s v="General Ledger"/>
    <s v="Spreadsheet"/>
    <s v="J355A-Correct CC&amp;B Revenue/STAT Revenue USD"/>
    <s v="0000000"/>
    <s v="Unspecified"/>
    <s v="Unspecified"/>
    <m/>
    <m/>
    <m/>
    <n v="0.87"/>
  </r>
  <r>
    <s v="MAY-26"/>
    <s v="40010"/>
    <s v="Commercial Revenue"/>
    <s v="5753"/>
    <s v="Sm Vol Com Svc RtC20"/>
    <x v="0"/>
    <x v="0"/>
    <s v="0481"/>
    <s v="Com, Ind, Mining Sales"/>
    <s v="General Ledger"/>
    <s v="Customer Information"/>
    <s v="Revenue USD"/>
    <s v="0000000"/>
    <s v="Unspecified"/>
    <s v="Unspecified"/>
    <m/>
    <m/>
    <m/>
    <n v="-990304.81"/>
  </r>
  <r>
    <s v="MAY-26"/>
    <s v="40010"/>
    <s v="Commercial Revenue"/>
    <s v="5753"/>
    <s v="Sm Vol Com Svc RtC20"/>
    <x v="0"/>
    <x v="0"/>
    <s v="0481"/>
    <s v="Com, Ind, Mining Sales"/>
    <s v="General Ledger"/>
    <s v="Spreadsheet"/>
    <s v="J355A-Correct CC&amp;B Revenue/STAT Revenue USD"/>
    <s v="0000000"/>
    <s v="Unspecified"/>
    <s v="Unspecified"/>
    <m/>
    <m/>
    <m/>
    <n v="-28.95"/>
  </r>
  <r>
    <s v="MAY-26"/>
    <s v="40010"/>
    <s v="Commercial Revenue"/>
    <s v="5753"/>
    <s v="Sm Vol Com Svc RtC20"/>
    <x v="2"/>
    <x v="2"/>
    <s v="0481"/>
    <s v="Com, Ind, Mining Sales"/>
    <s v="General Ledger"/>
    <s v="Customer Information"/>
    <s v="Revenue USD"/>
    <s v="0000000"/>
    <s v="Unspecified"/>
    <s v="Unspecified"/>
    <m/>
    <m/>
    <m/>
    <n v="-866341.25"/>
  </r>
  <r>
    <s v="MAY-26"/>
    <s v="40010"/>
    <s v="Commercial Revenue"/>
    <s v="5753"/>
    <s v="Sm Vol Com Svc RtC20"/>
    <x v="2"/>
    <x v="2"/>
    <s v="0481"/>
    <s v="Com, Ind, Mining Sales"/>
    <s v="General Ledger"/>
    <s v="Spreadsheet"/>
    <s v="J355A-Correct CC&amp;B Revenue/STAT Revenue USD"/>
    <s v="0000000"/>
    <s v="Unspecified"/>
    <s v="Unspecified"/>
    <m/>
    <m/>
    <m/>
    <n v="-0.87"/>
  </r>
  <r>
    <s v="MAY-26"/>
    <s v="40010"/>
    <s v="Commercial Revenue"/>
    <s v="5754"/>
    <s v="Lrg Vol Com Svc RtC22"/>
    <x v="0"/>
    <x v="0"/>
    <s v="0481"/>
    <s v="Com, Ind, Mining Sales"/>
    <s v="General Ledger"/>
    <s v="Customer Information"/>
    <s v="Revenue USD"/>
    <s v="0000000"/>
    <s v="Unspecified"/>
    <s v="Unspecified"/>
    <m/>
    <m/>
    <m/>
    <n v="-18899.009999999998"/>
  </r>
  <r>
    <s v="MAY-26"/>
    <s v="40010"/>
    <s v="Commercial Revenue"/>
    <s v="5754"/>
    <s v="Lrg Vol Com Svc RtC22"/>
    <x v="2"/>
    <x v="2"/>
    <s v="0481"/>
    <s v="Com, Ind, Mining Sales"/>
    <s v="General Ledger"/>
    <s v="Customer Information"/>
    <s v="Revenue USD"/>
    <s v="0000000"/>
    <s v="Unspecified"/>
    <s v="Unspecified"/>
    <m/>
    <m/>
    <m/>
    <n v="-33100.94"/>
  </r>
  <r>
    <s v="MAY-26"/>
    <s v="40020"/>
    <s v="Industrial Revenue"/>
    <s v="5348"/>
    <s v="Ind Unbilled Revenue"/>
    <x v="0"/>
    <x v="0"/>
    <s v="0481"/>
    <s v="Com, Ind, Mining Sales"/>
    <s v="General Ledger"/>
    <s v="Spreadsheet"/>
    <s v="J833-UNS Gas Unbilled Rev Revenue USD"/>
    <s v="0000000"/>
    <s v="Unspecified"/>
    <s v="Unspecified"/>
    <m/>
    <m/>
    <m/>
    <n v="-61749.69"/>
  </r>
  <r>
    <s v="MAY-26"/>
    <s v="40020"/>
    <s v="Industrial Revenue"/>
    <s v="5348"/>
    <s v="Ind Unbilled Revenue"/>
    <x v="0"/>
    <x v="0"/>
    <s v="0481"/>
    <s v="Com, Ind, Mining Sales"/>
    <s v="General Ledger"/>
    <s v="Spreadsheet"/>
    <s v="Reverses &quot;J833-UNS Gas Unbilled Rev Revenue USD&quot; 5890318"/>
    <s v="0000000"/>
    <s v="Unspecified"/>
    <s v="Unspecified"/>
    <m/>
    <m/>
    <m/>
    <n v="35165.949999999997"/>
  </r>
  <r>
    <s v="MAY-26"/>
    <s v="40020"/>
    <s v="Industrial Revenue"/>
    <s v="5348"/>
    <s v="Ind Unbilled Revenue"/>
    <x v="1"/>
    <x v="1"/>
    <s v="0481"/>
    <s v="Com, Ind, Mining Sales"/>
    <s v="General Ledger"/>
    <s v="Spreadsheet"/>
    <s v="J833-UNS Gas Unbilled Rev Revenue USD"/>
    <s v="0000000"/>
    <s v="Unspecified"/>
    <s v="Unspecified"/>
    <m/>
    <m/>
    <m/>
    <n v="-125130.05"/>
  </r>
  <r>
    <s v="MAY-26"/>
    <s v="40020"/>
    <s v="Industrial Revenue"/>
    <s v="5348"/>
    <s v="Ind Unbilled Revenue"/>
    <x v="1"/>
    <x v="1"/>
    <s v="0481"/>
    <s v="Com, Ind, Mining Sales"/>
    <s v="General Ledger"/>
    <s v="Spreadsheet"/>
    <s v="Reverses &quot;J833-UNS Gas Unbilled Rev Revenue USD&quot; 5890318"/>
    <s v="0000000"/>
    <s v="Unspecified"/>
    <s v="Unspecified"/>
    <m/>
    <m/>
    <m/>
    <n v="75749.710000000006"/>
  </r>
  <r>
    <s v="MAY-26"/>
    <s v="40020"/>
    <s v="Industrial Revenue"/>
    <s v="5758"/>
    <s v="Sm Vol Ind Svc RtI30"/>
    <x v="0"/>
    <x v="0"/>
    <s v="0481"/>
    <s v="Com, Ind, Mining Sales"/>
    <s v="General Ledger"/>
    <s v="Customer Information"/>
    <s v="Revenue USD"/>
    <s v="0000000"/>
    <s v="Unspecified"/>
    <s v="Unspecified"/>
    <m/>
    <m/>
    <m/>
    <n v="-5011.09"/>
  </r>
  <r>
    <s v="MAY-26"/>
    <s v="40020"/>
    <s v="Industrial Revenue"/>
    <s v="5758"/>
    <s v="Sm Vol Ind Svc RtI30"/>
    <x v="2"/>
    <x v="2"/>
    <s v="0481"/>
    <s v="Com, Ind, Mining Sales"/>
    <s v="General Ledger"/>
    <s v="Customer Information"/>
    <s v="Revenue USD"/>
    <s v="0000000"/>
    <s v="Unspecified"/>
    <s v="Unspecified"/>
    <m/>
    <m/>
    <m/>
    <n v="-6798.19"/>
  </r>
  <r>
    <s v="MAY-26"/>
    <s v="40020"/>
    <s v="Industrial Revenue"/>
    <s v="5759"/>
    <s v="Lrg Vol Ind Svc RtI32"/>
    <x v="0"/>
    <x v="0"/>
    <s v="0481"/>
    <s v="Com, Ind, Mining Sales"/>
    <s v="General Ledger"/>
    <s v="Customer Information"/>
    <s v="Revenue USD"/>
    <s v="0000000"/>
    <s v="Unspecified"/>
    <s v="Unspecified"/>
    <m/>
    <m/>
    <m/>
    <n v="-50080.14"/>
  </r>
  <r>
    <s v="MAY-26"/>
    <s v="40020"/>
    <s v="Industrial Revenue"/>
    <s v="5759"/>
    <s v="Lrg Vol Ind Svc RtI32"/>
    <x v="2"/>
    <x v="2"/>
    <s v="0481"/>
    <s v="Com, Ind, Mining Sales"/>
    <s v="General Ledger"/>
    <s v="Customer Information"/>
    <s v="Revenue USD"/>
    <s v="0000000"/>
    <s v="Unspecified"/>
    <s v="Unspecified"/>
    <m/>
    <m/>
    <m/>
    <n v="-116832.86"/>
  </r>
  <r>
    <s v="MAY-26"/>
    <s v="40020"/>
    <s v="Industrial Revenue"/>
    <s v="5759"/>
    <s v="Lrg Vol Ind Svc RtI32"/>
    <x v="4"/>
    <x v="4"/>
    <s v="0481"/>
    <s v="Com, Ind, Mining Sales"/>
    <s v="General Ledger"/>
    <s v="Spreadsheet"/>
    <s v="J837 Non-recurring gas costs Adjustment USD"/>
    <s v="0000000"/>
    <s v="Unspecified"/>
    <s v="Unspecified"/>
    <m/>
    <m/>
    <m/>
    <n v="2.73"/>
  </r>
  <r>
    <s v="MAY-26"/>
    <s v="40020"/>
    <s v="Industrial Revenue"/>
    <s v="5759"/>
    <s v="Lrg Vol Ind Svc RtI32"/>
    <x v="5"/>
    <x v="5"/>
    <s v="0481"/>
    <s v="Com, Ind, Mining Sales"/>
    <s v="General Ledger"/>
    <s v="Spreadsheet"/>
    <s v="J837 Non-recurring gas costs Adjustment USD"/>
    <s v="0000000"/>
    <s v="Unspecified"/>
    <s v="Unspecified"/>
    <m/>
    <m/>
    <m/>
    <n v="1920.39"/>
  </r>
  <r>
    <s v="MAY-26"/>
    <s v="40050"/>
    <s v="Sales to Public Authorities Revenue"/>
    <s v="5548"/>
    <s v="Othr Sls Pub Auth-Unbilled"/>
    <x v="1"/>
    <x v="1"/>
    <s v="0482"/>
    <s v="Other Sales to Public Authorities"/>
    <s v="General Ledger"/>
    <s v="Spreadsheet"/>
    <s v="J833-UNS Gas Unbilled Rev Revenue USD"/>
    <s v="0000000"/>
    <s v="Unspecified"/>
    <s v="Unspecified"/>
    <m/>
    <m/>
    <m/>
    <n v="0"/>
  </r>
  <r>
    <s v="MAY-26"/>
    <s v="40050"/>
    <s v="Sales to Public Authorities Revenue"/>
    <s v="5753"/>
    <s v="Sm Vol Com Svc RtC20"/>
    <x v="0"/>
    <x v="0"/>
    <s v="0482"/>
    <s v="Other Sales to Public Authorities"/>
    <s v="General Ledger"/>
    <s v="Customer Information"/>
    <s v="Revenue USD"/>
    <s v="0000000"/>
    <s v="Unspecified"/>
    <s v="Unspecified"/>
    <m/>
    <m/>
    <m/>
    <n v="2322.13"/>
  </r>
  <r>
    <s v="MAY-26"/>
    <s v="40050"/>
    <s v="Sales to Public Authorities Revenue"/>
    <s v="5753"/>
    <s v="Sm Vol Com Svc RtC20"/>
    <x v="0"/>
    <x v="0"/>
    <s v="0482"/>
    <s v="Other Sales to Public Authorities"/>
    <s v="General Ledger"/>
    <s v="Spreadsheet"/>
    <s v="J355A-Correct CC&amp;B Revenue/STAT Revenue USD"/>
    <s v="0000000"/>
    <s v="Unspecified"/>
    <s v="Unspecified"/>
    <m/>
    <m/>
    <m/>
    <n v="-2322.13"/>
  </r>
  <r>
    <s v="MAY-26"/>
    <s v="40050"/>
    <s v="Sales to Public Authorities Revenue"/>
    <s v="5753"/>
    <s v="Sm Vol Com Svc RtC20"/>
    <x v="2"/>
    <x v="2"/>
    <s v="0482"/>
    <s v="Other Sales to Public Authorities"/>
    <s v="General Ledger"/>
    <s v="Customer Information"/>
    <s v="Revenue USD"/>
    <s v="0000000"/>
    <s v="Unspecified"/>
    <s v="Unspecified"/>
    <m/>
    <m/>
    <m/>
    <n v="2670.61"/>
  </r>
  <r>
    <s v="MAY-26"/>
    <s v="40050"/>
    <s v="Sales to Public Authorities Revenue"/>
    <s v="5753"/>
    <s v="Sm Vol Com Svc RtC20"/>
    <x v="2"/>
    <x v="2"/>
    <s v="0482"/>
    <s v="Other Sales to Public Authorities"/>
    <s v="General Ledger"/>
    <s v="Spreadsheet"/>
    <s v="J355A-Correct CC&amp;B Revenue/STAT Revenue USD"/>
    <s v="0000000"/>
    <s v="Unspecified"/>
    <s v="Unspecified"/>
    <m/>
    <m/>
    <m/>
    <n v="-2670.61"/>
  </r>
  <r>
    <s v="MAY-26"/>
    <s v="40050"/>
    <s v="Sales to Public Authorities Revenue"/>
    <s v="5759"/>
    <s v="Lrg Vol Ind Svc RtI32"/>
    <x v="0"/>
    <x v="0"/>
    <s v="0482"/>
    <s v="Other Sales to Public Authorities"/>
    <s v="General Ledger"/>
    <s v="Customer Information"/>
    <s v="Revenue USD"/>
    <s v="0000000"/>
    <s v="Unspecified"/>
    <s v="Unspecified"/>
    <m/>
    <m/>
    <m/>
    <n v="733.62"/>
  </r>
  <r>
    <s v="MAY-26"/>
    <s v="40050"/>
    <s v="Sales to Public Authorities Revenue"/>
    <s v="5759"/>
    <s v="Lrg Vol Ind Svc RtI32"/>
    <x v="0"/>
    <x v="0"/>
    <s v="0482"/>
    <s v="Other Sales to Public Authorities"/>
    <s v="General Ledger"/>
    <s v="Spreadsheet"/>
    <s v="J355A-Correct CC&amp;B Revenue/STAT Revenue USD"/>
    <s v="0000000"/>
    <s v="Unspecified"/>
    <s v="Unspecified"/>
    <m/>
    <m/>
    <m/>
    <n v="-733.62"/>
  </r>
  <r>
    <s v="MAY-26"/>
    <s v="40050"/>
    <s v="Sales to Public Authorities Revenue"/>
    <s v="5759"/>
    <s v="Lrg Vol Ind Svc RtI32"/>
    <x v="2"/>
    <x v="2"/>
    <s v="0482"/>
    <s v="Other Sales to Public Authorities"/>
    <s v="General Ledger"/>
    <s v="Customer Information"/>
    <s v="Revenue USD"/>
    <s v="0000000"/>
    <s v="Unspecified"/>
    <s v="Unspecified"/>
    <m/>
    <m/>
    <m/>
    <n v="440.29"/>
  </r>
  <r>
    <s v="MAY-26"/>
    <s v="40050"/>
    <s v="Sales to Public Authorities Revenue"/>
    <s v="5759"/>
    <s v="Lrg Vol Ind Svc RtI32"/>
    <x v="2"/>
    <x v="2"/>
    <s v="0482"/>
    <s v="Other Sales to Public Authorities"/>
    <s v="General Ledger"/>
    <s v="Spreadsheet"/>
    <s v="J355A-Correct CC&amp;B Revenue/STAT Revenue USD"/>
    <s v="0000000"/>
    <s v="Unspecified"/>
    <s v="Unspecified"/>
    <m/>
    <m/>
    <m/>
    <n v="-440.29"/>
  </r>
  <r>
    <s v="MAY-26"/>
    <s v="40050"/>
    <s v="Sales to Public Authorities Revenue"/>
    <s v="5765"/>
    <s v="Sm Vol Pub Auth Svc RtPA40"/>
    <x v="0"/>
    <x v="0"/>
    <s v="0482"/>
    <s v="Other Sales to Public Authorities"/>
    <s v="General Ledger"/>
    <s v="Customer Information"/>
    <s v="Revenue USD"/>
    <s v="0000000"/>
    <s v="Unspecified"/>
    <s v="Unspecified"/>
    <m/>
    <m/>
    <m/>
    <n v="-8152.84"/>
  </r>
  <r>
    <s v="MAY-26"/>
    <s v="40050"/>
    <s v="Sales to Public Authorities Revenue"/>
    <s v="5765"/>
    <s v="Sm Vol Pub Auth Svc RtPA40"/>
    <x v="0"/>
    <x v="0"/>
    <s v="0482"/>
    <s v="Other Sales to Public Authorities"/>
    <s v="General Ledger"/>
    <s v="Spreadsheet"/>
    <s v="J355A-Correct CC&amp;B Revenue/STAT Revenue USD"/>
    <s v="0000000"/>
    <s v="Unspecified"/>
    <s v="Unspecified"/>
    <m/>
    <m/>
    <m/>
    <n v="2322.13"/>
  </r>
  <r>
    <s v="MAY-26"/>
    <s v="40050"/>
    <s v="Sales to Public Authorities Revenue"/>
    <s v="5765"/>
    <s v="Sm Vol Pub Auth Svc RtPA40"/>
    <x v="2"/>
    <x v="2"/>
    <s v="0482"/>
    <s v="Other Sales to Public Authorities"/>
    <s v="General Ledger"/>
    <s v="Customer Information"/>
    <s v="Revenue USD"/>
    <s v="0000000"/>
    <s v="Unspecified"/>
    <s v="Unspecified"/>
    <m/>
    <m/>
    <m/>
    <n v="-10647.97"/>
  </r>
  <r>
    <s v="MAY-26"/>
    <s v="40050"/>
    <s v="Sales to Public Authorities Revenue"/>
    <s v="5765"/>
    <s v="Sm Vol Pub Auth Svc RtPA40"/>
    <x v="2"/>
    <x v="2"/>
    <s v="0482"/>
    <s v="Other Sales to Public Authorities"/>
    <s v="General Ledger"/>
    <s v="Spreadsheet"/>
    <s v="J355A-Correct CC&amp;B Revenue/STAT Revenue USD"/>
    <s v="0000000"/>
    <s v="Unspecified"/>
    <s v="Unspecified"/>
    <m/>
    <m/>
    <m/>
    <n v="2670.61"/>
  </r>
  <r>
    <s v="MAY-26"/>
    <s v="40050"/>
    <s v="Sales to Public Authorities Revenue"/>
    <s v="5766"/>
    <s v="Lrg Vol Pub Auth Svc RtPA42"/>
    <x v="0"/>
    <x v="0"/>
    <s v="0482"/>
    <s v="Other Sales to Public Authorities"/>
    <s v="General Ledger"/>
    <s v="Customer Information"/>
    <s v="Revenue USD"/>
    <s v="0000000"/>
    <s v="Unspecified"/>
    <s v="Unspecified"/>
    <m/>
    <m/>
    <m/>
    <n v="-382.93"/>
  </r>
  <r>
    <s v="MAY-26"/>
    <s v="40050"/>
    <s v="Sales to Public Authorities Revenue"/>
    <s v="5766"/>
    <s v="Lrg Vol Pub Auth Svc RtPA42"/>
    <x v="0"/>
    <x v="0"/>
    <s v="0482"/>
    <s v="Other Sales to Public Authorities"/>
    <s v="General Ledger"/>
    <s v="Spreadsheet"/>
    <s v="J355A-Correct CC&amp;B Revenue/STAT Revenue USD"/>
    <s v="0000000"/>
    <s v="Unspecified"/>
    <s v="Unspecified"/>
    <m/>
    <m/>
    <m/>
    <n v="733.62"/>
  </r>
  <r>
    <s v="MAY-26"/>
    <s v="40050"/>
    <s v="Sales to Public Authorities Revenue"/>
    <s v="5766"/>
    <s v="Lrg Vol Pub Auth Svc RtPA42"/>
    <x v="2"/>
    <x v="2"/>
    <s v="0482"/>
    <s v="Other Sales to Public Authorities"/>
    <s v="General Ledger"/>
    <s v="Customer Information"/>
    <s v="Revenue USD"/>
    <s v="0000000"/>
    <s v="Unspecified"/>
    <s v="Unspecified"/>
    <m/>
    <m/>
    <m/>
    <n v="-261"/>
  </r>
  <r>
    <s v="MAY-26"/>
    <s v="40050"/>
    <s v="Sales to Public Authorities Revenue"/>
    <s v="5766"/>
    <s v="Lrg Vol Pub Auth Svc RtPA42"/>
    <x v="2"/>
    <x v="2"/>
    <s v="0482"/>
    <s v="Other Sales to Public Authorities"/>
    <s v="General Ledger"/>
    <s v="Spreadsheet"/>
    <s v="J355A-Correct CC&amp;B Revenue/STAT Revenue USD"/>
    <s v="0000000"/>
    <s v="Unspecified"/>
    <s v="Unspecified"/>
    <m/>
    <m/>
    <m/>
    <n v="440.29"/>
  </r>
  <r>
    <s v="JUN-26"/>
    <s v="40000"/>
    <s v="Residential Revenue"/>
    <s v="5098"/>
    <s v="Res Unbilled Revenue"/>
    <x v="0"/>
    <x v="0"/>
    <s v="0480"/>
    <s v="Residential Sales"/>
    <s v="General Ledger"/>
    <s v="Spreadsheet"/>
    <s v="J833-UNS Gas Unbilled Rev Revenue USD"/>
    <s v="0000000"/>
    <s v="Unspecified"/>
    <s v="Unspecified"/>
    <m/>
    <m/>
    <m/>
    <n v="-2348756.5299999998"/>
  </r>
  <r>
    <s v="JUN-26"/>
    <s v="40000"/>
    <s v="Residential Revenue"/>
    <s v="5098"/>
    <s v="Res Unbilled Revenue"/>
    <x v="0"/>
    <x v="0"/>
    <s v="0480"/>
    <s v="Residential Sales"/>
    <s v="General Ledger"/>
    <s v="Spreadsheet"/>
    <s v="Reverses &quot;J833-UNS Gas Unbilled Rev Revenue USD&quot; 6016275"/>
    <s v="0000000"/>
    <s v="Unspecified"/>
    <s v="Unspecified"/>
    <m/>
    <m/>
    <m/>
    <n v="2584625.0499999998"/>
  </r>
  <r>
    <s v="JUN-26"/>
    <s v="40000"/>
    <s v="Residential Revenue"/>
    <s v="5098"/>
    <s v="Res Unbilled Revenue"/>
    <x v="6"/>
    <x v="6"/>
    <s v="0480"/>
    <s v="Residential Sales"/>
    <s v="General Ledger"/>
    <s v="Spreadsheet"/>
    <s v="J833-UNS Gas Unbilled Rev Revenue USD"/>
    <s v="0000000"/>
    <s v="Unspecified"/>
    <s v="Unspecified"/>
    <m/>
    <m/>
    <m/>
    <n v="7256.14"/>
  </r>
  <r>
    <s v="JUN-26"/>
    <s v="40000"/>
    <s v="Residential Revenue"/>
    <s v="5098"/>
    <s v="Res Unbilled Revenue"/>
    <x v="6"/>
    <x v="6"/>
    <s v="0480"/>
    <s v="Residential Sales"/>
    <s v="General Ledger"/>
    <s v="Spreadsheet"/>
    <s v="Reverses &quot;J833-UNS Gas Unbilled Rev Revenue USD&quot; 6016275"/>
    <s v="0000000"/>
    <s v="Unspecified"/>
    <s v="Unspecified"/>
    <m/>
    <m/>
    <m/>
    <n v="-10153.34"/>
  </r>
  <r>
    <s v="JUN-26"/>
    <s v="40000"/>
    <s v="Residential Revenue"/>
    <s v="5098"/>
    <s v="Res Unbilled Revenue"/>
    <x v="7"/>
    <x v="7"/>
    <s v="0480"/>
    <s v="Residential Sales"/>
    <s v="General Ledger"/>
    <s v="Spreadsheet"/>
    <s v="J833-UNS Gas Unbilled Rev Revenue USD"/>
    <s v="0000000"/>
    <s v="Unspecified"/>
    <s v="Unspecified"/>
    <m/>
    <m/>
    <m/>
    <n v="30551.45"/>
  </r>
  <r>
    <s v="JUN-26"/>
    <s v="40000"/>
    <s v="Residential Revenue"/>
    <s v="5098"/>
    <s v="Res Unbilled Revenue"/>
    <x v="7"/>
    <x v="7"/>
    <s v="0480"/>
    <s v="Residential Sales"/>
    <s v="General Ledger"/>
    <s v="Spreadsheet"/>
    <s v="Reverses &quot;J833-UNS Gas Unbilled Rev Revenue USD&quot; 6016275"/>
    <s v="0000000"/>
    <s v="Unspecified"/>
    <s v="Unspecified"/>
    <m/>
    <m/>
    <m/>
    <n v="-30720"/>
  </r>
  <r>
    <s v="JUN-26"/>
    <s v="40000"/>
    <s v="Residential Revenue"/>
    <s v="5098"/>
    <s v="Res Unbilled Revenue"/>
    <x v="1"/>
    <x v="1"/>
    <s v="0480"/>
    <s v="Residential Sales"/>
    <s v="General Ledger"/>
    <s v="Spreadsheet"/>
    <s v="J833-UNS Gas Unbilled Rev Revenue USD"/>
    <s v="0000000"/>
    <s v="Unspecified"/>
    <s v="Unspecified"/>
    <m/>
    <m/>
    <m/>
    <n v="-541991.23"/>
  </r>
  <r>
    <s v="JUN-26"/>
    <s v="40000"/>
    <s v="Residential Revenue"/>
    <s v="5098"/>
    <s v="Res Unbilled Revenue"/>
    <x v="1"/>
    <x v="1"/>
    <s v="0480"/>
    <s v="Residential Sales"/>
    <s v="General Ledger"/>
    <s v="Spreadsheet"/>
    <s v="Reverses &quot;J833-UNS Gas Unbilled Rev Revenue USD&quot; 6016275"/>
    <s v="0000000"/>
    <s v="Unspecified"/>
    <s v="Unspecified"/>
    <m/>
    <m/>
    <m/>
    <n v="818462.49"/>
  </r>
  <r>
    <s v="JUN-26"/>
    <s v="40000"/>
    <s v="Residential Revenue"/>
    <s v="5751"/>
    <s v="Res RtR10"/>
    <x v="0"/>
    <x v="0"/>
    <s v="0480"/>
    <s v="Residential Sales"/>
    <s v="General Ledger"/>
    <s v="Customer Information"/>
    <s v="Revenue USD"/>
    <s v="0000000"/>
    <s v="Unspecified"/>
    <s v="Unspecified"/>
    <m/>
    <m/>
    <m/>
    <n v="-2887564.47"/>
  </r>
  <r>
    <s v="JUN-26"/>
    <s v="40000"/>
    <s v="Residential Revenue"/>
    <s v="5751"/>
    <s v="Res RtR10"/>
    <x v="2"/>
    <x v="2"/>
    <s v="0480"/>
    <s v="Residential Sales"/>
    <s v="General Ledger"/>
    <s v="Customer Information"/>
    <s v="Revenue USD"/>
    <s v="0000000"/>
    <s v="Unspecified"/>
    <s v="Unspecified"/>
    <m/>
    <m/>
    <m/>
    <n v="-1158841.0900000001"/>
  </r>
  <r>
    <s v="JUN-26"/>
    <s v="40000"/>
    <s v="Residential Revenue"/>
    <s v="5751"/>
    <s v="Res RtR10"/>
    <x v="6"/>
    <x v="6"/>
    <s v="0480"/>
    <s v="Residential Sales"/>
    <s v="General Ledger"/>
    <s v="Customer Information"/>
    <s v="Revenue USD"/>
    <s v="0000000"/>
    <s v="Unspecified"/>
    <s v="Unspecified"/>
    <m/>
    <m/>
    <m/>
    <n v="5.04"/>
  </r>
  <r>
    <s v="JUN-26"/>
    <s v="40000"/>
    <s v="Residential Revenue"/>
    <s v="5751"/>
    <s v="Res RtR10"/>
    <x v="7"/>
    <x v="7"/>
    <s v="0480"/>
    <s v="Residential Sales"/>
    <s v="General Ledger"/>
    <s v="Customer Information"/>
    <s v="Revenue USD"/>
    <s v="0000000"/>
    <s v="Unspecified"/>
    <s v="Unspecified"/>
    <m/>
    <m/>
    <m/>
    <n v="10"/>
  </r>
  <r>
    <s v="JUN-26"/>
    <s v="40000"/>
    <s v="Residential Revenue"/>
    <s v="5752"/>
    <s v="Res CARES RtR12"/>
    <x v="0"/>
    <x v="0"/>
    <s v="0480"/>
    <s v="Residential Sales"/>
    <s v="General Ledger"/>
    <s v="Customer Information"/>
    <s v="Revenue USD"/>
    <s v="0000000"/>
    <s v="Unspecified"/>
    <s v="Unspecified"/>
    <m/>
    <m/>
    <m/>
    <n v="-107897.27"/>
  </r>
  <r>
    <s v="JUN-26"/>
    <s v="40000"/>
    <s v="Residential Revenue"/>
    <s v="5752"/>
    <s v="Res CARES RtR12"/>
    <x v="2"/>
    <x v="2"/>
    <s v="0480"/>
    <s v="Residential Sales"/>
    <s v="General Ledger"/>
    <s v="Customer Information"/>
    <s v="Revenue USD"/>
    <s v="0000000"/>
    <s v="Unspecified"/>
    <s v="Unspecified"/>
    <m/>
    <m/>
    <m/>
    <n v="-38126.97"/>
  </r>
  <r>
    <s v="JUN-26"/>
    <s v="40000"/>
    <s v="Residential Revenue"/>
    <s v="5752"/>
    <s v="Res CARES RtR12"/>
    <x v="6"/>
    <x v="6"/>
    <s v="0480"/>
    <s v="Residential Sales"/>
    <s v="General Ledger"/>
    <s v="Customer Information"/>
    <s v="Revenue USD"/>
    <s v="0000000"/>
    <s v="Unspecified"/>
    <s v="Unspecified"/>
    <m/>
    <m/>
    <m/>
    <n v="15296.18"/>
  </r>
  <r>
    <s v="JUN-26"/>
    <s v="40000"/>
    <s v="Residential Revenue"/>
    <s v="5752"/>
    <s v="Res CARES RtR12"/>
    <x v="7"/>
    <x v="7"/>
    <s v="0480"/>
    <s v="Residential Sales"/>
    <s v="General Ledger"/>
    <s v="Customer Information"/>
    <s v="Revenue USD"/>
    <s v="0000000"/>
    <s v="Unspecified"/>
    <s v="Unspecified"/>
    <m/>
    <m/>
    <m/>
    <n v="31675"/>
  </r>
  <r>
    <s v="JUN-26"/>
    <s v="40000"/>
    <s v="Residential Revenue"/>
    <s v="5780"/>
    <s v="Provision for Rate Refund"/>
    <x v="0"/>
    <x v="0"/>
    <s v="0480"/>
    <s v="Residential Sales"/>
    <s v="General Ledger"/>
    <s v="Spreadsheet"/>
    <s v="J366A Tax Reform Refund_TEAM Adj Reg Deferral Bal Rcls Regulatory USD"/>
    <s v="0000000"/>
    <s v="Unspecified"/>
    <s v="Unspecified"/>
    <m/>
    <m/>
    <m/>
    <n v="0.05"/>
  </r>
  <r>
    <s v="JUN-26"/>
    <s v="40010"/>
    <s v="Commercial Revenue"/>
    <s v="5298"/>
    <s v="Com Unbilled Revenue"/>
    <x v="0"/>
    <x v="0"/>
    <s v="0481"/>
    <s v="Com, Ind, Mining Sales"/>
    <s v="General Ledger"/>
    <s v="Spreadsheet"/>
    <s v="J833-UNS Gas Unbilled Rev Revenue USD"/>
    <s v="0000000"/>
    <s v="Unspecified"/>
    <s v="Unspecified"/>
    <m/>
    <m/>
    <m/>
    <n v="-615065.59"/>
  </r>
  <r>
    <s v="JUN-26"/>
    <s v="40010"/>
    <s v="Commercial Revenue"/>
    <s v="5298"/>
    <s v="Com Unbilled Revenue"/>
    <x v="0"/>
    <x v="0"/>
    <s v="0481"/>
    <s v="Com, Ind, Mining Sales"/>
    <s v="General Ledger"/>
    <s v="Spreadsheet"/>
    <s v="Reverses &quot;J833-UNS Gas Unbilled Rev Revenue USD&quot; 6016275"/>
    <s v="0000000"/>
    <s v="Unspecified"/>
    <s v="Unspecified"/>
    <m/>
    <m/>
    <m/>
    <n v="713172.27"/>
  </r>
  <r>
    <s v="JUN-26"/>
    <s v="40010"/>
    <s v="Commercial Revenue"/>
    <s v="5298"/>
    <s v="Com Unbilled Revenue"/>
    <x v="1"/>
    <x v="1"/>
    <s v="0481"/>
    <s v="Com, Ind, Mining Sales"/>
    <s v="General Ledger"/>
    <s v="Spreadsheet"/>
    <s v="J833-UNS Gas Unbilled Rev Revenue USD"/>
    <s v="0000000"/>
    <s v="Unspecified"/>
    <s v="Unspecified"/>
    <m/>
    <m/>
    <m/>
    <n v="-344734.77"/>
  </r>
  <r>
    <s v="JUN-26"/>
    <s v="40010"/>
    <s v="Commercial Revenue"/>
    <s v="5298"/>
    <s v="Com Unbilled Revenue"/>
    <x v="1"/>
    <x v="1"/>
    <s v="0481"/>
    <s v="Com, Ind, Mining Sales"/>
    <s v="General Ledger"/>
    <s v="Spreadsheet"/>
    <s v="Reverses &quot;J833-UNS Gas Unbilled Rev Revenue USD&quot; 6016275"/>
    <s v="0000000"/>
    <s v="Unspecified"/>
    <s v="Unspecified"/>
    <m/>
    <m/>
    <m/>
    <n v="481076.71"/>
  </r>
  <r>
    <s v="JUN-26"/>
    <s v="40010"/>
    <s v="Commercial Revenue"/>
    <s v="5753"/>
    <s v="Sm Vol Com Svc RtC20"/>
    <x v="0"/>
    <x v="0"/>
    <s v="0481"/>
    <s v="Com, Ind, Mining Sales"/>
    <s v="General Ledger"/>
    <s v="Customer Information"/>
    <s v="Revenue USD"/>
    <s v="0000000"/>
    <s v="Unspecified"/>
    <s v="Unspecified"/>
    <m/>
    <m/>
    <m/>
    <n v="-889253.94"/>
  </r>
  <r>
    <s v="JUN-26"/>
    <s v="40010"/>
    <s v="Commercial Revenue"/>
    <s v="5753"/>
    <s v="Sm Vol Com Svc RtC20"/>
    <x v="0"/>
    <x v="0"/>
    <s v="0481"/>
    <s v="Com, Ind, Mining Sales"/>
    <s v="General Ledger"/>
    <s v="Spreadsheet"/>
    <s v="J355-Correct CC&amp;B Revenue/STAT Revenue USD"/>
    <s v="0000000"/>
    <s v="Unspecified"/>
    <s v="Unspecified"/>
    <m/>
    <m/>
    <m/>
    <n v="150.04"/>
  </r>
  <r>
    <s v="JUN-26"/>
    <s v="40010"/>
    <s v="Commercial Revenue"/>
    <s v="5753"/>
    <s v="Sm Vol Com Svc RtC20"/>
    <x v="2"/>
    <x v="2"/>
    <s v="0481"/>
    <s v="Com, Ind, Mining Sales"/>
    <s v="General Ledger"/>
    <s v="Customer Information"/>
    <s v="Revenue USD"/>
    <s v="0000000"/>
    <s v="Unspecified"/>
    <s v="Unspecified"/>
    <m/>
    <m/>
    <m/>
    <n v="-716482.55"/>
  </r>
  <r>
    <s v="JUN-26"/>
    <s v="40010"/>
    <s v="Commercial Revenue"/>
    <s v="5753"/>
    <s v="Sm Vol Com Svc RtC20"/>
    <x v="2"/>
    <x v="2"/>
    <s v="0481"/>
    <s v="Com, Ind, Mining Sales"/>
    <s v="General Ledger"/>
    <s v="Spreadsheet"/>
    <s v="J355-Correct CC&amp;B Revenue/STAT Revenue USD"/>
    <s v="0000000"/>
    <s v="Unspecified"/>
    <s v="Unspecified"/>
    <m/>
    <m/>
    <m/>
    <n v="107.69"/>
  </r>
  <r>
    <s v="JUN-26"/>
    <s v="40010"/>
    <s v="Commercial Revenue"/>
    <s v="5759"/>
    <s v="Lrg Vol Ind Svc RtI32"/>
    <x v="0"/>
    <x v="0"/>
    <s v="0481"/>
    <s v="Com, Ind, Mining Sales"/>
    <s v="General Ledger"/>
    <s v="Customer Information"/>
    <s v="Revenue USD"/>
    <s v="0000000"/>
    <s v="Unspecified"/>
    <s v="Unspecified"/>
    <m/>
    <m/>
    <m/>
    <n v="103.54"/>
  </r>
  <r>
    <s v="JUN-26"/>
    <s v="40010"/>
    <s v="Commercial Revenue"/>
    <s v="5759"/>
    <s v="Lrg Vol Ind Svc RtI32"/>
    <x v="0"/>
    <x v="0"/>
    <s v="0481"/>
    <s v="Com, Ind, Mining Sales"/>
    <s v="General Ledger"/>
    <s v="Spreadsheet"/>
    <s v="J355-Correct CC&amp;B Revenue/STAT Revenue USD"/>
    <s v="0000000"/>
    <s v="Unspecified"/>
    <s v="Unspecified"/>
    <m/>
    <m/>
    <m/>
    <n v="-103.54"/>
  </r>
  <r>
    <s v="JUN-26"/>
    <s v="40010"/>
    <s v="Commercial Revenue"/>
    <s v="5759"/>
    <s v="Lrg Vol Ind Svc RtI32"/>
    <x v="2"/>
    <x v="2"/>
    <s v="0481"/>
    <s v="Com, Ind, Mining Sales"/>
    <s v="General Ledger"/>
    <s v="Customer Information"/>
    <s v="Revenue USD"/>
    <s v="0000000"/>
    <s v="Unspecified"/>
    <s v="Unspecified"/>
    <m/>
    <m/>
    <m/>
    <n v="107.69"/>
  </r>
  <r>
    <s v="JUN-26"/>
    <s v="40010"/>
    <s v="Commercial Revenue"/>
    <s v="5759"/>
    <s v="Lrg Vol Ind Svc RtI32"/>
    <x v="2"/>
    <x v="2"/>
    <s v="0481"/>
    <s v="Com, Ind, Mining Sales"/>
    <s v="General Ledger"/>
    <s v="Spreadsheet"/>
    <s v="J355-Correct CC&amp;B Revenue/STAT Revenue USD"/>
    <s v="0000000"/>
    <s v="Unspecified"/>
    <s v="Unspecified"/>
    <m/>
    <m/>
    <m/>
    <n v="-107.69"/>
  </r>
  <r>
    <s v="JUN-26"/>
    <s v="40010"/>
    <s v="Commercial Revenue"/>
    <s v="5765"/>
    <s v="Sm Vol Pub Auth Svc RtPA40"/>
    <x v="0"/>
    <x v="0"/>
    <s v="0481"/>
    <s v="Com, Ind, Mining Sales"/>
    <s v="General Ledger"/>
    <s v="Customer Information"/>
    <s v="Revenue USD"/>
    <s v="0000000"/>
    <s v="Unspecified"/>
    <s v="Unspecified"/>
    <m/>
    <m/>
    <m/>
    <n v="46.5"/>
  </r>
  <r>
    <s v="JUN-26"/>
    <s v="40010"/>
    <s v="Commercial Revenue"/>
    <s v="5765"/>
    <s v="Sm Vol Pub Auth Svc RtPA40"/>
    <x v="0"/>
    <x v="0"/>
    <s v="0481"/>
    <s v="Com, Ind, Mining Sales"/>
    <s v="General Ledger"/>
    <s v="Spreadsheet"/>
    <s v="J355-Correct CC&amp;B Revenue/STAT Revenue USD"/>
    <s v="0000000"/>
    <s v="Unspecified"/>
    <s v="Unspecified"/>
    <m/>
    <m/>
    <m/>
    <n v="-46.5"/>
  </r>
  <r>
    <s v="JUN-26"/>
    <s v="40020"/>
    <s v="Industrial Revenue"/>
    <s v="5348"/>
    <s v="Ind Unbilled Revenue"/>
    <x v="0"/>
    <x v="0"/>
    <s v="0481"/>
    <s v="Com, Ind, Mining Sales"/>
    <s v="General Ledger"/>
    <s v="Spreadsheet"/>
    <s v="J833-UNS Gas Unbilled Rev Revenue USD"/>
    <s v="0000000"/>
    <s v="Unspecified"/>
    <s v="Unspecified"/>
    <m/>
    <m/>
    <m/>
    <n v="-49472.9"/>
  </r>
  <r>
    <s v="JUN-26"/>
    <s v="40020"/>
    <s v="Industrial Revenue"/>
    <s v="5348"/>
    <s v="Ind Unbilled Revenue"/>
    <x v="0"/>
    <x v="0"/>
    <s v="0481"/>
    <s v="Com, Ind, Mining Sales"/>
    <s v="General Ledger"/>
    <s v="Spreadsheet"/>
    <s v="Reverses &quot;J833-UNS Gas Unbilled Rev Revenue USD&quot; 6016275"/>
    <s v="0000000"/>
    <s v="Unspecified"/>
    <s v="Unspecified"/>
    <m/>
    <m/>
    <m/>
    <n v="61749.69"/>
  </r>
  <r>
    <s v="JUN-26"/>
    <s v="40020"/>
    <s v="Industrial Revenue"/>
    <s v="5348"/>
    <s v="Ind Unbilled Revenue"/>
    <x v="1"/>
    <x v="1"/>
    <s v="0481"/>
    <s v="Com, Ind, Mining Sales"/>
    <s v="General Ledger"/>
    <s v="Spreadsheet"/>
    <s v="J833-UNS Gas Unbilled Rev Revenue USD"/>
    <s v="0000000"/>
    <s v="Unspecified"/>
    <s v="Unspecified"/>
    <m/>
    <m/>
    <m/>
    <n v="-89743.2"/>
  </r>
  <r>
    <s v="JUN-26"/>
    <s v="40020"/>
    <s v="Industrial Revenue"/>
    <s v="5348"/>
    <s v="Ind Unbilled Revenue"/>
    <x v="1"/>
    <x v="1"/>
    <s v="0481"/>
    <s v="Com, Ind, Mining Sales"/>
    <s v="General Ledger"/>
    <s v="Spreadsheet"/>
    <s v="Reverses &quot;J833-UNS Gas Unbilled Rev Revenue USD&quot; 6016275"/>
    <s v="0000000"/>
    <s v="Unspecified"/>
    <s v="Unspecified"/>
    <m/>
    <m/>
    <m/>
    <n v="125130.05"/>
  </r>
  <r>
    <s v="JUN-26"/>
    <s v="40020"/>
    <s v="Industrial Revenue"/>
    <s v="5759"/>
    <s v="Lrg Vol Ind Svc RtI32"/>
    <x v="0"/>
    <x v="0"/>
    <s v="0481"/>
    <s v="Com, Ind, Mining Sales"/>
    <s v="General Ledger"/>
    <s v="Customer Information"/>
    <s v="Revenue USD"/>
    <s v="0000000"/>
    <s v="Unspecified"/>
    <s v="Unspecified"/>
    <m/>
    <m/>
    <m/>
    <n v="-95983.63"/>
  </r>
  <r>
    <s v="JUN-26"/>
    <s v="40020"/>
    <s v="Industrial Revenue"/>
    <s v="5759"/>
    <s v="Lrg Vol Ind Svc RtI32"/>
    <x v="2"/>
    <x v="2"/>
    <s v="0481"/>
    <s v="Com, Ind, Mining Sales"/>
    <s v="General Ledger"/>
    <s v="Customer Information"/>
    <s v="Revenue USD"/>
    <s v="0000000"/>
    <s v="Unspecified"/>
    <s v="Unspecified"/>
    <m/>
    <m/>
    <m/>
    <n v="-216784.04"/>
  </r>
  <r>
    <s v="JUN-26"/>
    <s v="40020"/>
    <s v="Industrial Revenue"/>
    <s v="5759"/>
    <s v="Lrg Vol Ind Svc RtI32"/>
    <x v="4"/>
    <x v="4"/>
    <s v="0481"/>
    <s v="Com, Ind, Mining Sales"/>
    <s v="General Ledger"/>
    <s v="Spreadsheet"/>
    <s v="J837 Non-recurring gas costs Adjustment USD"/>
    <s v="0000000"/>
    <s v="Unspecified"/>
    <s v="Unspecified"/>
    <m/>
    <m/>
    <m/>
    <n v="2.19"/>
  </r>
  <r>
    <s v="JUN-26"/>
    <s v="40020"/>
    <s v="Industrial Revenue"/>
    <s v="5759"/>
    <s v="Lrg Vol Ind Svc RtI32"/>
    <x v="5"/>
    <x v="5"/>
    <s v="0481"/>
    <s v="Com, Ind, Mining Sales"/>
    <s v="General Ledger"/>
    <s v="Spreadsheet"/>
    <s v="J837 Non-recurring gas costs Adjustment USD"/>
    <s v="0000000"/>
    <s v="Unspecified"/>
    <s v="Unspecified"/>
    <m/>
    <m/>
    <m/>
    <n v="1920.39"/>
  </r>
  <r>
    <s v="JUN-26"/>
    <s v="40050"/>
    <s v="Sales to Public Authorities Revenue"/>
    <s v="5548"/>
    <s v="Othr Sls Pub Auth-Unbilled"/>
    <x v="1"/>
    <x v="1"/>
    <s v="0482"/>
    <s v="Other Sales to Public Authorities"/>
    <s v="General Ledger"/>
    <s v="Spreadsheet"/>
    <s v="Reverses &quot;J833-UNS Gas Unbilled Rev Revenue USD&quot; 6016275"/>
    <s v="0000000"/>
    <s v="Unspecified"/>
    <s v="Unspecified"/>
    <m/>
    <m/>
    <m/>
    <n v="0"/>
  </r>
  <r>
    <s v="JUN-26"/>
    <s v="40050"/>
    <s v="Sales to Public Authorities Revenue"/>
    <s v="5753"/>
    <s v="Sm Vol Com Svc RtC20"/>
    <x v="0"/>
    <x v="0"/>
    <s v="0482"/>
    <s v="Other Sales to Public Authorities"/>
    <s v="General Ledger"/>
    <s v="Customer Information"/>
    <s v="Revenue USD"/>
    <s v="0000000"/>
    <s v="Unspecified"/>
    <s v="Unspecified"/>
    <m/>
    <m/>
    <m/>
    <n v="74.7"/>
  </r>
  <r>
    <s v="JUN-26"/>
    <s v="40050"/>
    <s v="Sales to Public Authorities Revenue"/>
    <s v="5753"/>
    <s v="Sm Vol Com Svc RtC20"/>
    <x v="0"/>
    <x v="0"/>
    <s v="0482"/>
    <s v="Other Sales to Public Authorities"/>
    <s v="General Ledger"/>
    <s v="Spreadsheet"/>
    <s v="J355-Correct CC&amp;B Revenue/STAT Revenue USD"/>
    <s v="0000000"/>
    <s v="Unspecified"/>
    <s v="Unspecified"/>
    <m/>
    <m/>
    <m/>
    <n v="-74.7"/>
  </r>
  <r>
    <s v="JUN-26"/>
    <s v="40050"/>
    <s v="Sales to Public Authorities Revenue"/>
    <s v="5753"/>
    <s v="Sm Vol Com Svc RtC20"/>
    <x v="2"/>
    <x v="2"/>
    <s v="0482"/>
    <s v="Other Sales to Public Authorities"/>
    <s v="General Ledger"/>
    <s v="Customer Information"/>
    <s v="Revenue USD"/>
    <s v="0000000"/>
    <s v="Unspecified"/>
    <s v="Unspecified"/>
    <m/>
    <m/>
    <m/>
    <n v="66.41"/>
  </r>
  <r>
    <s v="JUN-26"/>
    <s v="40050"/>
    <s v="Sales to Public Authorities Revenue"/>
    <s v="5753"/>
    <s v="Sm Vol Com Svc RtC20"/>
    <x v="2"/>
    <x v="2"/>
    <s v="0482"/>
    <s v="Other Sales to Public Authorities"/>
    <s v="General Ledger"/>
    <s v="Spreadsheet"/>
    <s v="J355-Correct CC&amp;B Revenue/STAT Revenue USD"/>
    <s v="0000000"/>
    <s v="Unspecified"/>
    <s v="Unspecified"/>
    <m/>
    <m/>
    <m/>
    <n v="-66.41"/>
  </r>
  <r>
    <s v="JUN-26"/>
    <s v="40050"/>
    <s v="Sales to Public Authorities Revenue"/>
    <s v="5765"/>
    <s v="Sm Vol Pub Auth Svc RtPA40"/>
    <x v="0"/>
    <x v="0"/>
    <s v="0482"/>
    <s v="Other Sales to Public Authorities"/>
    <s v="General Ledger"/>
    <s v="Customer Information"/>
    <s v="Revenue USD"/>
    <s v="0000000"/>
    <s v="Unspecified"/>
    <s v="Unspecified"/>
    <m/>
    <m/>
    <m/>
    <n v="-74.7"/>
  </r>
  <r>
    <s v="JUN-26"/>
    <s v="40050"/>
    <s v="Sales to Public Authorities Revenue"/>
    <s v="5765"/>
    <s v="Sm Vol Pub Auth Svc RtPA40"/>
    <x v="0"/>
    <x v="0"/>
    <s v="0482"/>
    <s v="Other Sales to Public Authorities"/>
    <s v="General Ledger"/>
    <s v="Spreadsheet"/>
    <s v="J355-Correct CC&amp;B Revenue/STAT Revenue USD"/>
    <s v="0000000"/>
    <s v="Unspecified"/>
    <s v="Unspecified"/>
    <m/>
    <m/>
    <m/>
    <n v="74.7"/>
  </r>
  <r>
    <s v="JUN-26"/>
    <s v="40050"/>
    <s v="Sales to Public Authorities Revenue"/>
    <s v="5765"/>
    <s v="Sm Vol Pub Auth Svc RtPA40"/>
    <x v="2"/>
    <x v="2"/>
    <s v="0482"/>
    <s v="Other Sales to Public Authorities"/>
    <s v="General Ledger"/>
    <s v="Customer Information"/>
    <s v="Revenue USD"/>
    <s v="0000000"/>
    <s v="Unspecified"/>
    <s v="Unspecified"/>
    <m/>
    <m/>
    <m/>
    <n v="-66.41"/>
  </r>
  <r>
    <s v="JUN-26"/>
    <s v="40050"/>
    <s v="Sales to Public Authorities Revenue"/>
    <s v="5765"/>
    <s v="Sm Vol Pub Auth Svc RtPA40"/>
    <x v="2"/>
    <x v="2"/>
    <s v="0482"/>
    <s v="Other Sales to Public Authorities"/>
    <s v="General Ledger"/>
    <s v="Spreadsheet"/>
    <s v="J355-Correct CC&amp;B Revenue/STAT Revenue USD"/>
    <s v="0000000"/>
    <s v="Unspecified"/>
    <s v="Unspecified"/>
    <m/>
    <m/>
    <m/>
    <n v="66.41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04">
  <r>
    <s v="JUL-25"/>
    <s v="032"/>
    <x v="0"/>
    <s v="0000"/>
    <s v="000"/>
    <s v="000"/>
    <s v="0000"/>
    <s v="121"/>
    <s v="0805"/>
    <s v="0000000"/>
    <s v="000"/>
    <s v="0000"/>
    <s v="00"/>
    <s v="General Ledger"/>
    <s v="Spreadsheet"/>
    <s v="J836 Purchased Gas Deferral-Actual Adjustment STAT"/>
    <m/>
    <m/>
    <m/>
    <m/>
    <m/>
    <m/>
    <x v="0"/>
  </r>
  <r>
    <s v="JUL-25"/>
    <s v="032"/>
    <x v="0"/>
    <s v="0000"/>
    <s v="000"/>
    <s v="000"/>
    <s v="0000"/>
    <s v="121"/>
    <s v="0805"/>
    <s v="0000000"/>
    <s v="000"/>
    <s v="0000"/>
    <s v="00"/>
    <s v="General Ledger"/>
    <s v="Spreadsheet"/>
    <s v="J836 Purchased Gas Deferral-Actual Adjustment USD"/>
    <m/>
    <m/>
    <m/>
    <n v="222047.18"/>
    <n v="0"/>
    <n v="222047.18"/>
    <x v="1"/>
  </r>
  <r>
    <s v="JUL-25"/>
    <s v="032"/>
    <x v="0"/>
    <s v="0000"/>
    <s v="000"/>
    <s v="000"/>
    <s v="0000"/>
    <s v="121"/>
    <s v="0805"/>
    <s v="0000000"/>
    <s v="000"/>
    <s v="0000"/>
    <s v="00"/>
    <s v="General Ledger"/>
    <s v="Spreadsheet"/>
    <s v="J836A Purchased Gas Deferral-Estimate Adjustment STAT"/>
    <m/>
    <m/>
    <m/>
    <m/>
    <m/>
    <m/>
    <x v="0"/>
  </r>
  <r>
    <s v="JUL-25"/>
    <s v="032"/>
    <x v="0"/>
    <s v="0000"/>
    <s v="000"/>
    <s v="000"/>
    <s v="0000"/>
    <s v="121"/>
    <s v="0805"/>
    <s v="0000000"/>
    <s v="000"/>
    <s v="0000"/>
    <s v="00"/>
    <s v="General Ledger"/>
    <s v="Spreadsheet"/>
    <s v="J836A Purchased Gas Deferral-Estimate Adjustment USD"/>
    <m/>
    <m/>
    <m/>
    <n v="180084.19"/>
    <n v="0"/>
    <n v="180084.19"/>
    <x v="1"/>
  </r>
  <r>
    <s v="JUL-25"/>
    <s v="032"/>
    <x v="0"/>
    <s v="0000"/>
    <s v="000"/>
    <s v="000"/>
    <s v="0000"/>
    <s v="121"/>
    <s v="0805"/>
    <s v="0000000"/>
    <s v="000"/>
    <s v="0000"/>
    <s v="00"/>
    <s v="General Ledger"/>
    <s v="Spreadsheet"/>
    <s v="Reverses &quot;J836A Purchased Gas Deferral-Estimate Adjustment STAT&quot; 4637515"/>
    <m/>
    <m/>
    <m/>
    <m/>
    <m/>
    <m/>
    <x v="0"/>
  </r>
  <r>
    <s v="JUL-25"/>
    <s v="032"/>
    <x v="0"/>
    <s v="0000"/>
    <s v="000"/>
    <s v="000"/>
    <s v="0000"/>
    <s v="121"/>
    <s v="0805"/>
    <s v="0000000"/>
    <s v="000"/>
    <s v="0000"/>
    <s v="00"/>
    <s v="General Ledger"/>
    <s v="Spreadsheet"/>
    <s v="Reverses &quot;J836A Purchased Gas Deferral-Estimate Adjustment USD&quot; 4637514"/>
    <m/>
    <m/>
    <m/>
    <n v="0"/>
    <n v="222038.32"/>
    <n v="-222038.32"/>
    <x v="1"/>
  </r>
  <r>
    <s v="JUL-25"/>
    <s v="032"/>
    <x v="1"/>
    <s v="0000"/>
    <s v="000"/>
    <s v="000"/>
    <s v="0000"/>
    <s v="121"/>
    <s v="0805"/>
    <s v="0000000"/>
    <s v="000"/>
    <s v="8000"/>
    <s v="00"/>
    <s v="General Ledger"/>
    <s v="Spreadsheet"/>
    <s v="J836 Purchased Gas Deferral-Actual Adjustment STAT"/>
    <m/>
    <m/>
    <m/>
    <m/>
    <m/>
    <m/>
    <x v="2"/>
  </r>
  <r>
    <s v="JUL-25"/>
    <s v="032"/>
    <x v="1"/>
    <s v="0000"/>
    <s v="000"/>
    <s v="000"/>
    <s v="0000"/>
    <s v="121"/>
    <s v="0805"/>
    <s v="0000000"/>
    <s v="000"/>
    <s v="8000"/>
    <s v="00"/>
    <s v="General Ledger"/>
    <s v="Spreadsheet"/>
    <s v="J836 Purchased Gas Deferral-Actual Adjustment USD"/>
    <m/>
    <m/>
    <m/>
    <n v="0"/>
    <n v="1200"/>
    <n v="-1200"/>
    <x v="3"/>
  </r>
  <r>
    <s v="JUL-25"/>
    <s v="032"/>
    <x v="1"/>
    <s v="0000"/>
    <s v="000"/>
    <s v="000"/>
    <s v="0000"/>
    <s v="121"/>
    <s v="0805"/>
    <s v="0000000"/>
    <s v="000"/>
    <s v="8000"/>
    <s v="00"/>
    <s v="General Ledger"/>
    <s v="Spreadsheet"/>
    <s v="J836 Purchased Gas Deferral-Actual Adjustment USD"/>
    <m/>
    <m/>
    <m/>
    <n v="867934.25"/>
    <n v="0"/>
    <n v="867934.25"/>
    <x v="4"/>
  </r>
  <r>
    <s v="JUL-25"/>
    <s v="032"/>
    <x v="1"/>
    <s v="0000"/>
    <s v="000"/>
    <s v="000"/>
    <s v="0000"/>
    <s v="121"/>
    <s v="0805"/>
    <s v="0000000"/>
    <s v="000"/>
    <s v="8000"/>
    <s v="00"/>
    <s v="General Ledger"/>
    <s v="Spreadsheet"/>
    <s v="J836A Purchased Gas Deferral-Estimate Adjustment STAT"/>
    <m/>
    <m/>
    <m/>
    <m/>
    <m/>
    <m/>
    <x v="2"/>
  </r>
  <r>
    <s v="JUL-25"/>
    <s v="032"/>
    <x v="1"/>
    <s v="0000"/>
    <s v="000"/>
    <s v="000"/>
    <s v="0000"/>
    <s v="121"/>
    <s v="0805"/>
    <s v="0000000"/>
    <s v="000"/>
    <s v="8000"/>
    <s v="00"/>
    <s v="General Ledger"/>
    <s v="Spreadsheet"/>
    <s v="J836A Purchased Gas Deferral-Estimate Adjustment USD"/>
    <m/>
    <m/>
    <m/>
    <n v="937947.94"/>
    <n v="0"/>
    <n v="937947.94"/>
    <x v="4"/>
  </r>
  <r>
    <s v="JUL-25"/>
    <s v="032"/>
    <x v="1"/>
    <s v="0000"/>
    <s v="000"/>
    <s v="000"/>
    <s v="0000"/>
    <s v="121"/>
    <s v="0805"/>
    <s v="0000000"/>
    <s v="000"/>
    <s v="8000"/>
    <s v="00"/>
    <s v="General Ledger"/>
    <s v="Spreadsheet"/>
    <s v="Reverses &quot;J836A Purchased Gas Deferral-Estimate Adjustment STAT&quot; 4637515"/>
    <m/>
    <m/>
    <m/>
    <m/>
    <m/>
    <m/>
    <x v="2"/>
  </r>
  <r>
    <s v="JUL-25"/>
    <s v="032"/>
    <x v="1"/>
    <s v="0000"/>
    <s v="000"/>
    <s v="000"/>
    <s v="0000"/>
    <s v="121"/>
    <s v="0805"/>
    <s v="0000000"/>
    <s v="000"/>
    <s v="8000"/>
    <s v="00"/>
    <s v="General Ledger"/>
    <s v="Spreadsheet"/>
    <s v="Reverses &quot;J836A Purchased Gas Deferral-Estimate Adjustment USD&quot; 4637514"/>
    <m/>
    <m/>
    <m/>
    <n v="1200"/>
    <n v="0"/>
    <n v="1200"/>
    <x v="5"/>
  </r>
  <r>
    <s v="JUL-25"/>
    <s v="032"/>
    <x v="1"/>
    <s v="0000"/>
    <s v="000"/>
    <s v="000"/>
    <s v="0000"/>
    <s v="121"/>
    <s v="0805"/>
    <s v="0000000"/>
    <s v="000"/>
    <s v="8000"/>
    <s v="00"/>
    <s v="General Ledger"/>
    <s v="Spreadsheet"/>
    <s v="Reverses &quot;J836A Purchased Gas Deferral-Estimate Adjustment USD&quot; 4637514"/>
    <m/>
    <m/>
    <m/>
    <n v="0"/>
    <n v="867863.2"/>
    <n v="-867863.2"/>
    <x v="4"/>
  </r>
  <r>
    <s v="JUL-25"/>
    <s v="032"/>
    <x v="1"/>
    <s v="0000"/>
    <s v="000"/>
    <s v="000"/>
    <s v="0000"/>
    <s v="121"/>
    <s v="0805"/>
    <s v="0000000"/>
    <s v="000"/>
    <s v="8001"/>
    <s v="00"/>
    <s v="General Ledger"/>
    <s v="Spreadsheet"/>
    <s v="J836 Purchased Gas Deferral-Actual Adjustment USD"/>
    <m/>
    <m/>
    <m/>
    <n v="578336.48"/>
    <n v="0"/>
    <n v="578336.48"/>
    <x v="6"/>
  </r>
  <r>
    <s v="JUL-25"/>
    <s v="032"/>
    <x v="1"/>
    <s v="0000"/>
    <s v="000"/>
    <s v="000"/>
    <s v="0000"/>
    <s v="121"/>
    <s v="0805"/>
    <s v="0000000"/>
    <s v="000"/>
    <s v="8001"/>
    <s v="00"/>
    <s v="General Ledger"/>
    <s v="Spreadsheet"/>
    <s v="J836A Purchased Gas Deferral-Estimate Adjustment USD"/>
    <m/>
    <m/>
    <m/>
    <n v="547220.65"/>
    <n v="0"/>
    <n v="547220.65"/>
    <x v="6"/>
  </r>
  <r>
    <s v="JUL-25"/>
    <s v="032"/>
    <x v="1"/>
    <s v="0000"/>
    <s v="000"/>
    <s v="000"/>
    <s v="0000"/>
    <s v="121"/>
    <s v="0805"/>
    <s v="0000000"/>
    <s v="000"/>
    <s v="8001"/>
    <s v="00"/>
    <s v="General Ledger"/>
    <s v="Spreadsheet"/>
    <s v="Reverses &quot;J836A Purchased Gas Deferral-Estimate Adjustment USD&quot; 4637514"/>
    <m/>
    <m/>
    <m/>
    <n v="0"/>
    <n v="545071.91"/>
    <n v="-545071.91"/>
    <x v="6"/>
  </r>
  <r>
    <s v="JUL-25"/>
    <s v="032"/>
    <x v="1"/>
    <s v="0000"/>
    <s v="000"/>
    <s v="000"/>
    <s v="0000"/>
    <s v="121"/>
    <s v="0805"/>
    <s v="0000000"/>
    <s v="000"/>
    <s v="8003"/>
    <s v="00"/>
    <s v="General Ledger"/>
    <s v="Spreadsheet"/>
    <s v="J836 Purchased Gas Deferral-Actual Adjustment STAT"/>
    <m/>
    <m/>
    <m/>
    <m/>
    <m/>
    <m/>
    <x v="7"/>
  </r>
  <r>
    <s v="JUL-25"/>
    <s v="032"/>
    <x v="1"/>
    <s v="0000"/>
    <s v="000"/>
    <s v="000"/>
    <s v="0000"/>
    <s v="121"/>
    <s v="0805"/>
    <s v="0000000"/>
    <s v="000"/>
    <s v="8003"/>
    <s v="00"/>
    <s v="General Ledger"/>
    <s v="Spreadsheet"/>
    <s v="J836 Purchased Gas Deferral-Actual Adjustment USD"/>
    <m/>
    <m/>
    <m/>
    <n v="0"/>
    <n v="8279.34"/>
    <n v="-8279.34"/>
    <x v="8"/>
  </r>
  <r>
    <s v="JUL-25"/>
    <s v="032"/>
    <x v="1"/>
    <s v="0000"/>
    <s v="000"/>
    <s v="000"/>
    <s v="0000"/>
    <s v="121"/>
    <s v="0805"/>
    <s v="0000000"/>
    <s v="000"/>
    <s v="8003"/>
    <s v="00"/>
    <s v="General Ledger"/>
    <s v="Spreadsheet"/>
    <s v="J836A Purchased Gas Deferral-Estimate Adjustment STAT"/>
    <m/>
    <m/>
    <m/>
    <m/>
    <m/>
    <m/>
    <x v="7"/>
  </r>
  <r>
    <s v="JUL-25"/>
    <s v="032"/>
    <x v="1"/>
    <s v="0000"/>
    <s v="000"/>
    <s v="000"/>
    <s v="0000"/>
    <s v="121"/>
    <s v="0805"/>
    <s v="0000000"/>
    <s v="000"/>
    <s v="8003"/>
    <s v="00"/>
    <s v="General Ledger"/>
    <s v="Spreadsheet"/>
    <s v="J836A Purchased Gas Deferral-Estimate Adjustment USD"/>
    <m/>
    <m/>
    <m/>
    <n v="0"/>
    <n v="68875.08"/>
    <n v="-68875.08"/>
    <x v="8"/>
  </r>
  <r>
    <s v="JUL-25"/>
    <s v="032"/>
    <x v="1"/>
    <s v="0000"/>
    <s v="000"/>
    <s v="000"/>
    <s v="0000"/>
    <s v="121"/>
    <s v="0805"/>
    <s v="0000000"/>
    <s v="000"/>
    <s v="8003"/>
    <s v="00"/>
    <s v="General Ledger"/>
    <s v="Spreadsheet"/>
    <s v="Reverses &quot;J836A Purchased Gas Deferral-Estimate Adjustment STAT&quot; 4637515"/>
    <m/>
    <m/>
    <m/>
    <m/>
    <m/>
    <m/>
    <x v="7"/>
  </r>
  <r>
    <s v="JUL-25"/>
    <s v="032"/>
    <x v="1"/>
    <s v="0000"/>
    <s v="000"/>
    <s v="000"/>
    <s v="0000"/>
    <s v="121"/>
    <s v="0805"/>
    <s v="0000000"/>
    <s v="000"/>
    <s v="8003"/>
    <s v="00"/>
    <s v="General Ledger"/>
    <s v="Spreadsheet"/>
    <s v="Reverses &quot;J836A Purchased Gas Deferral-Estimate Adjustment USD&quot; 4637514"/>
    <m/>
    <m/>
    <m/>
    <n v="0"/>
    <n v="40658.769999999997"/>
    <n v="-40658.769999999997"/>
    <x v="8"/>
  </r>
  <r>
    <s v="JUL-25"/>
    <s v="032"/>
    <x v="1"/>
    <s v="0000"/>
    <s v="000"/>
    <s v="000"/>
    <s v="0000"/>
    <s v="121"/>
    <s v="0805"/>
    <s v="0000000"/>
    <s v="000"/>
    <s v="8004"/>
    <s v="00"/>
    <s v="General Ledger"/>
    <s v="Spreadsheet"/>
    <s v="J836 Purchased Gas Deferral-Actual Adjustment USD"/>
    <m/>
    <m/>
    <m/>
    <n v="2936.84"/>
    <n v="0"/>
    <n v="2936.84"/>
    <x v="9"/>
  </r>
  <r>
    <s v="JUL-25"/>
    <s v="032"/>
    <x v="1"/>
    <s v="0000"/>
    <s v="000"/>
    <s v="000"/>
    <s v="0000"/>
    <s v="121"/>
    <s v="0805"/>
    <s v="0000000"/>
    <s v="000"/>
    <s v="8004"/>
    <s v="00"/>
    <s v="General Ledger"/>
    <s v="Spreadsheet"/>
    <s v="J836A Purchased Gas Deferral-Estimate Adjustment USD"/>
    <m/>
    <m/>
    <m/>
    <n v="4397.88"/>
    <n v="0"/>
    <n v="4397.88"/>
    <x v="9"/>
  </r>
  <r>
    <s v="JUL-25"/>
    <s v="032"/>
    <x v="1"/>
    <s v="0000"/>
    <s v="000"/>
    <s v="000"/>
    <s v="0000"/>
    <s v="121"/>
    <s v="0805"/>
    <s v="0000000"/>
    <s v="000"/>
    <s v="8004"/>
    <s v="00"/>
    <s v="General Ledger"/>
    <s v="Spreadsheet"/>
    <s v="Reverses &quot;J836A Purchased Gas Deferral-Estimate Adjustment USD&quot; 4637514"/>
    <m/>
    <m/>
    <m/>
    <n v="0"/>
    <n v="3349.55"/>
    <n v="-3349.55"/>
    <x v="9"/>
  </r>
  <r>
    <s v="JUL-25"/>
    <s v="032"/>
    <x v="2"/>
    <s v="0000"/>
    <s v="000"/>
    <s v="000"/>
    <s v="0000"/>
    <s v="121"/>
    <s v="0805"/>
    <s v="0000000"/>
    <s v="000"/>
    <s v="0000"/>
    <s v="00"/>
    <s v="General Ledger"/>
    <s v="Spreadsheet"/>
    <s v="J813 Gas SFR Revenue USD"/>
    <m/>
    <m/>
    <m/>
    <n v="1235.9000000000001"/>
    <n v="0"/>
    <n v="1235.9000000000001"/>
    <x v="10"/>
  </r>
  <r>
    <s v="JUL-25"/>
    <s v="032"/>
    <x v="2"/>
    <s v="0000"/>
    <s v="000"/>
    <s v="000"/>
    <s v="0000"/>
    <s v="121"/>
    <s v="0805"/>
    <s v="0000000"/>
    <s v="000"/>
    <s v="0000"/>
    <s v="00"/>
    <s v="General Ledger"/>
    <s v="Spreadsheet"/>
    <s v="J836 Purchased Gas Deferral-Actual Adjustment USD"/>
    <m/>
    <m/>
    <m/>
    <n v="8279.34"/>
    <n v="0"/>
    <n v="8279.34"/>
    <x v="8"/>
  </r>
  <r>
    <s v="JUL-25"/>
    <s v="032"/>
    <x v="2"/>
    <s v="0000"/>
    <s v="000"/>
    <s v="000"/>
    <s v="0000"/>
    <s v="121"/>
    <s v="0805"/>
    <s v="0000000"/>
    <s v="000"/>
    <s v="0000"/>
    <s v="00"/>
    <s v="General Ledger"/>
    <s v="Spreadsheet"/>
    <s v="J836 Purchased Gas Deferral-Actual Adjustment USD"/>
    <m/>
    <m/>
    <m/>
    <n v="0"/>
    <n v="222047.18"/>
    <n v="-222047.18"/>
    <x v="1"/>
  </r>
  <r>
    <s v="JUL-25"/>
    <s v="032"/>
    <x v="2"/>
    <s v="0000"/>
    <s v="000"/>
    <s v="000"/>
    <s v="0000"/>
    <s v="121"/>
    <s v="0805"/>
    <s v="0000000"/>
    <s v="000"/>
    <s v="0000"/>
    <s v="00"/>
    <s v="General Ledger"/>
    <s v="Spreadsheet"/>
    <s v="J836 Purchased Gas Deferral-Actual Adjustment USD"/>
    <m/>
    <m/>
    <m/>
    <n v="0"/>
    <n v="1445070.73"/>
    <n v="-1445070.73"/>
    <x v="4"/>
  </r>
  <r>
    <s v="JUL-25"/>
    <s v="032"/>
    <x v="2"/>
    <s v="0000"/>
    <s v="000"/>
    <s v="000"/>
    <s v="0000"/>
    <s v="121"/>
    <s v="0805"/>
    <s v="0000000"/>
    <s v="000"/>
    <s v="0000"/>
    <s v="00"/>
    <s v="General Ledger"/>
    <s v="Spreadsheet"/>
    <s v="J836 Purchased Gas Deferral-Actual Adjustment USD"/>
    <m/>
    <m/>
    <m/>
    <n v="0"/>
    <n v="2936.84"/>
    <n v="-2936.84"/>
    <x v="9"/>
  </r>
  <r>
    <s v="JUL-25"/>
    <s v="032"/>
    <x v="2"/>
    <s v="0000"/>
    <s v="000"/>
    <s v="000"/>
    <s v="0000"/>
    <s v="121"/>
    <s v="0805"/>
    <s v="0000000"/>
    <s v="000"/>
    <s v="0000"/>
    <s v="00"/>
    <s v="General Ledger"/>
    <s v="Spreadsheet"/>
    <s v="J836A Purchased Gas Deferral-Estimate Adjustment USD"/>
    <m/>
    <m/>
    <m/>
    <n v="68875.08"/>
    <n v="0"/>
    <n v="68875.08"/>
    <x v="8"/>
  </r>
  <r>
    <s v="JUL-25"/>
    <s v="032"/>
    <x v="2"/>
    <s v="0000"/>
    <s v="000"/>
    <s v="000"/>
    <s v="0000"/>
    <s v="121"/>
    <s v="0805"/>
    <s v="0000000"/>
    <s v="000"/>
    <s v="0000"/>
    <s v="00"/>
    <s v="General Ledger"/>
    <s v="Spreadsheet"/>
    <s v="J836A Purchased Gas Deferral-Estimate Adjustment USD"/>
    <m/>
    <m/>
    <m/>
    <n v="0"/>
    <n v="180084.19"/>
    <n v="-180084.19"/>
    <x v="1"/>
  </r>
  <r>
    <s v="JUL-25"/>
    <s v="032"/>
    <x v="2"/>
    <s v="0000"/>
    <s v="000"/>
    <s v="000"/>
    <s v="0000"/>
    <s v="121"/>
    <s v="0805"/>
    <s v="0000000"/>
    <s v="000"/>
    <s v="0000"/>
    <s v="00"/>
    <s v="General Ledger"/>
    <s v="Spreadsheet"/>
    <s v="J836A Purchased Gas Deferral-Estimate Adjustment USD"/>
    <m/>
    <m/>
    <m/>
    <n v="0"/>
    <n v="1485168.59"/>
    <n v="-1485168.59"/>
    <x v="4"/>
  </r>
  <r>
    <s v="JUL-25"/>
    <s v="032"/>
    <x v="2"/>
    <s v="0000"/>
    <s v="000"/>
    <s v="000"/>
    <s v="0000"/>
    <s v="121"/>
    <s v="0805"/>
    <s v="0000000"/>
    <s v="000"/>
    <s v="0000"/>
    <s v="00"/>
    <s v="General Ledger"/>
    <s v="Spreadsheet"/>
    <s v="J836A Purchased Gas Deferral-Estimate Adjustment USD"/>
    <m/>
    <m/>
    <m/>
    <n v="0"/>
    <n v="4397.88"/>
    <n v="-4397.88"/>
    <x v="9"/>
  </r>
  <r>
    <s v="JUL-25"/>
    <s v="032"/>
    <x v="2"/>
    <s v="0000"/>
    <s v="000"/>
    <s v="000"/>
    <s v="0000"/>
    <s v="121"/>
    <s v="0805"/>
    <s v="0000000"/>
    <s v="000"/>
    <s v="0000"/>
    <s v="00"/>
    <s v="General Ledger"/>
    <s v="Spreadsheet"/>
    <s v="Reverses &quot;J836A Purchased Gas Deferral-Estimate Adjustment USD&quot; 4637514"/>
    <m/>
    <m/>
    <m/>
    <n v="40658.769999999997"/>
    <n v="0"/>
    <n v="40658.769999999997"/>
    <x v="8"/>
  </r>
  <r>
    <s v="JUL-25"/>
    <s v="032"/>
    <x v="2"/>
    <s v="0000"/>
    <s v="000"/>
    <s v="000"/>
    <s v="0000"/>
    <s v="121"/>
    <s v="0805"/>
    <s v="0000000"/>
    <s v="000"/>
    <s v="0000"/>
    <s v="00"/>
    <s v="General Ledger"/>
    <s v="Spreadsheet"/>
    <s v="Reverses &quot;J836A Purchased Gas Deferral-Estimate Adjustment USD&quot; 4637514"/>
    <m/>
    <m/>
    <m/>
    <n v="222038.32"/>
    <n v="0"/>
    <n v="222038.32"/>
    <x v="1"/>
  </r>
  <r>
    <s v="JUL-25"/>
    <s v="032"/>
    <x v="2"/>
    <s v="0000"/>
    <s v="000"/>
    <s v="000"/>
    <s v="0000"/>
    <s v="121"/>
    <s v="0805"/>
    <s v="0000000"/>
    <s v="000"/>
    <s v="0000"/>
    <s v="00"/>
    <s v="General Ledger"/>
    <s v="Spreadsheet"/>
    <s v="Reverses &quot;J836A Purchased Gas Deferral-Estimate Adjustment USD&quot; 4637514"/>
    <m/>
    <m/>
    <m/>
    <n v="1411735.11"/>
    <n v="0"/>
    <n v="1411735.11"/>
    <x v="4"/>
  </r>
  <r>
    <s v="JUL-25"/>
    <s v="032"/>
    <x v="2"/>
    <s v="0000"/>
    <s v="000"/>
    <s v="000"/>
    <s v="0000"/>
    <s v="121"/>
    <s v="0805"/>
    <s v="0000000"/>
    <s v="000"/>
    <s v="0000"/>
    <s v="00"/>
    <s v="General Ledger"/>
    <s v="Spreadsheet"/>
    <s v="Reverses &quot;J836A Purchased Gas Deferral-Estimate Adjustment USD&quot; 4637514"/>
    <m/>
    <m/>
    <m/>
    <n v="3349.55"/>
    <n v="0"/>
    <n v="3349.55"/>
    <x v="9"/>
  </r>
  <r>
    <s v="JUL-25"/>
    <s v="032"/>
    <x v="2"/>
    <s v="0000"/>
    <s v="050"/>
    <s v="000"/>
    <s v="0000"/>
    <s v="121"/>
    <s v="0805"/>
    <s v="0000000"/>
    <s v="000"/>
    <s v="0000"/>
    <s v="00"/>
    <s v="General Ledger"/>
    <s v="Spreadsheet"/>
    <s v="J833-UNS Gas Unbilled Rev Revenue USD"/>
    <m/>
    <m/>
    <m/>
    <n v="988703.89"/>
    <n v="0"/>
    <n v="988703.89"/>
    <x v="11"/>
  </r>
  <r>
    <s v="JUL-25"/>
    <s v="032"/>
    <x v="2"/>
    <s v="0000"/>
    <s v="050"/>
    <s v="000"/>
    <s v="0000"/>
    <s v="121"/>
    <s v="0805"/>
    <s v="0000000"/>
    <s v="000"/>
    <s v="0000"/>
    <s v="00"/>
    <s v="General Ledger"/>
    <s v="Spreadsheet"/>
    <s v="Reverses &quot;J833-UNS Gas Unbilled Rev Revenue USD&quot; 4637154"/>
    <m/>
    <m/>
    <m/>
    <n v="0"/>
    <n v="1066350.03"/>
    <n v="-1066350.03"/>
    <x v="11"/>
  </r>
  <r>
    <s v="JUL-25"/>
    <s v="032"/>
    <x v="2"/>
    <s v="0000"/>
    <s v="050"/>
    <s v="000"/>
    <s v="0000"/>
    <s v="121"/>
    <s v="0805"/>
    <s v="0000000"/>
    <s v="000"/>
    <s v="8009"/>
    <s v="00"/>
    <s v="General Ledger"/>
    <s v="Spreadsheet"/>
    <s v="J836 Purchased Gas Deferral-Actual Adjustment USD"/>
    <m/>
    <m/>
    <m/>
    <n v="2331667.33"/>
    <n v="0"/>
    <n v="2331667.33"/>
    <x v="12"/>
  </r>
  <r>
    <s v="JUL-25"/>
    <s v="032"/>
    <x v="2"/>
    <s v="0000"/>
    <s v="050"/>
    <s v="000"/>
    <s v="0000"/>
    <s v="121"/>
    <s v="0805"/>
    <s v="0000000"/>
    <s v="000"/>
    <s v="8009"/>
    <s v="00"/>
    <s v="General Ledger"/>
    <s v="Spreadsheet"/>
    <s v="J836A Purchased Gas Deferral-Estimate Adjustment USD"/>
    <m/>
    <m/>
    <m/>
    <n v="1800643.32"/>
    <n v="0"/>
    <n v="1800643.32"/>
    <x v="12"/>
  </r>
  <r>
    <s v="JUL-25"/>
    <s v="032"/>
    <x v="2"/>
    <s v="0000"/>
    <s v="050"/>
    <s v="000"/>
    <s v="0000"/>
    <s v="121"/>
    <s v="0805"/>
    <s v="0000000"/>
    <s v="000"/>
    <s v="8009"/>
    <s v="00"/>
    <s v="General Ledger"/>
    <s v="Spreadsheet"/>
    <s v="Reverses &quot;J836A Purchased Gas Deferral-Estimate Adjustment USD&quot; 4637514"/>
    <m/>
    <m/>
    <m/>
    <n v="0"/>
    <n v="2331667.33"/>
    <n v="-2331667.33"/>
    <x v="12"/>
  </r>
  <r>
    <s v="JUL-25"/>
    <s v="032"/>
    <x v="2"/>
    <s v="0000"/>
    <s v="056"/>
    <s v="000"/>
    <s v="0000"/>
    <s v="121"/>
    <s v="0805"/>
    <s v="0000000"/>
    <s v="000"/>
    <s v="0000"/>
    <s v="00"/>
    <s v="General Ledger"/>
    <s v="Spreadsheet"/>
    <s v="J833-UNS Gas Unbilled Rev Revenue USD"/>
    <m/>
    <m/>
    <m/>
    <n v="40195.82"/>
    <n v="0"/>
    <n v="40195.82"/>
    <x v="11"/>
  </r>
  <r>
    <s v="JUL-25"/>
    <s v="032"/>
    <x v="2"/>
    <s v="0000"/>
    <s v="056"/>
    <s v="000"/>
    <s v="0000"/>
    <s v="121"/>
    <s v="0805"/>
    <s v="0000000"/>
    <s v="000"/>
    <s v="0000"/>
    <s v="00"/>
    <s v="General Ledger"/>
    <s v="Spreadsheet"/>
    <s v="Reverses &quot;J833-UNS Gas Unbilled Rev Revenue USD&quot; 4637154"/>
    <m/>
    <m/>
    <m/>
    <n v="0"/>
    <n v="42138.58"/>
    <n v="-42138.58"/>
    <x v="11"/>
  </r>
  <r>
    <s v="AUG-25"/>
    <s v="032"/>
    <x v="0"/>
    <s v="0000"/>
    <s v="000"/>
    <s v="000"/>
    <s v="0000"/>
    <s v="121"/>
    <s v="0805"/>
    <s v="0000000"/>
    <s v="000"/>
    <s v="0000"/>
    <s v="00"/>
    <s v="General Ledger"/>
    <s v="Spreadsheet"/>
    <s v="J836 Purchased Gas Deferral-Actual Adjustment STAT"/>
    <m/>
    <m/>
    <m/>
    <m/>
    <m/>
    <m/>
    <x v="0"/>
  </r>
  <r>
    <s v="AUG-25"/>
    <s v="032"/>
    <x v="0"/>
    <s v="0000"/>
    <s v="000"/>
    <s v="000"/>
    <s v="0000"/>
    <s v="121"/>
    <s v="0805"/>
    <s v="0000000"/>
    <s v="000"/>
    <s v="0000"/>
    <s v="00"/>
    <s v="General Ledger"/>
    <s v="Spreadsheet"/>
    <s v="J836 Purchased Gas Deferral-Actual Adjustment USD"/>
    <m/>
    <m/>
    <m/>
    <n v="180079.91"/>
    <n v="0"/>
    <n v="180079.91"/>
    <x v="1"/>
  </r>
  <r>
    <s v="AUG-25"/>
    <s v="032"/>
    <x v="0"/>
    <s v="0000"/>
    <s v="000"/>
    <s v="000"/>
    <s v="0000"/>
    <s v="121"/>
    <s v="0805"/>
    <s v="0000000"/>
    <s v="000"/>
    <s v="0000"/>
    <s v="00"/>
    <s v="General Ledger"/>
    <s v="Spreadsheet"/>
    <s v="J836A Purchased Gas Deferral-Estimate Adjustment STAT"/>
    <m/>
    <m/>
    <m/>
    <m/>
    <m/>
    <m/>
    <x v="0"/>
  </r>
  <r>
    <s v="AUG-25"/>
    <s v="032"/>
    <x v="0"/>
    <s v="0000"/>
    <s v="000"/>
    <s v="000"/>
    <s v="0000"/>
    <s v="121"/>
    <s v="0805"/>
    <s v="0000000"/>
    <s v="000"/>
    <s v="0000"/>
    <s v="00"/>
    <s v="General Ledger"/>
    <s v="Spreadsheet"/>
    <s v="J836A Purchased Gas Deferral-Estimate Adjustment USD"/>
    <m/>
    <m/>
    <m/>
    <n v="247784.17"/>
    <n v="0"/>
    <n v="247784.17"/>
    <x v="1"/>
  </r>
  <r>
    <s v="AUG-25"/>
    <s v="032"/>
    <x v="0"/>
    <s v="0000"/>
    <s v="000"/>
    <s v="000"/>
    <s v="0000"/>
    <s v="121"/>
    <s v="0805"/>
    <s v="0000000"/>
    <s v="000"/>
    <s v="0000"/>
    <s v="00"/>
    <s v="General Ledger"/>
    <s v="Spreadsheet"/>
    <s v="Reverses &quot;J836A Purchased Gas Deferral-Estimate Adjustment STAT&quot; 4802272"/>
    <m/>
    <m/>
    <m/>
    <m/>
    <m/>
    <m/>
    <x v="0"/>
  </r>
  <r>
    <s v="AUG-25"/>
    <s v="032"/>
    <x v="0"/>
    <s v="0000"/>
    <s v="000"/>
    <s v="000"/>
    <s v="0000"/>
    <s v="121"/>
    <s v="0805"/>
    <s v="0000000"/>
    <s v="000"/>
    <s v="0000"/>
    <s v="00"/>
    <s v="General Ledger"/>
    <s v="Spreadsheet"/>
    <s v="Reverses &quot;J836A Purchased Gas Deferral-Estimate Adjustment USD&quot; 4802271"/>
    <m/>
    <m/>
    <m/>
    <n v="0"/>
    <n v="180084.19"/>
    <n v="-180084.19"/>
    <x v="1"/>
  </r>
  <r>
    <s v="AUG-25"/>
    <s v="032"/>
    <x v="1"/>
    <s v="0000"/>
    <s v="000"/>
    <s v="000"/>
    <s v="0000"/>
    <s v="121"/>
    <s v="0805"/>
    <s v="0000000"/>
    <s v="000"/>
    <s v="0000"/>
    <s v="00"/>
    <s v="General Ledger"/>
    <s v="Spreadsheet"/>
    <s v="J837 Non-recurring gas costs Adjustment USD"/>
    <m/>
    <m/>
    <m/>
    <n v="113.13"/>
    <n v="0"/>
    <n v="113.13"/>
    <x v="13"/>
  </r>
  <r>
    <s v="AUG-25"/>
    <s v="032"/>
    <x v="1"/>
    <s v="0000"/>
    <s v="000"/>
    <s v="000"/>
    <s v="0000"/>
    <s v="121"/>
    <s v="0805"/>
    <s v="0000000"/>
    <s v="000"/>
    <s v="8000"/>
    <s v="00"/>
    <s v="General Ledger"/>
    <s v="Spreadsheet"/>
    <s v="J836 Purchased Gas Deferral-Actual Adjustment STAT"/>
    <m/>
    <m/>
    <m/>
    <m/>
    <m/>
    <m/>
    <x v="2"/>
  </r>
  <r>
    <s v="AUG-25"/>
    <s v="032"/>
    <x v="1"/>
    <s v="0000"/>
    <s v="000"/>
    <s v="000"/>
    <s v="0000"/>
    <s v="121"/>
    <s v="0805"/>
    <s v="0000000"/>
    <s v="000"/>
    <s v="8000"/>
    <s v="00"/>
    <s v="General Ledger"/>
    <s v="Spreadsheet"/>
    <s v="J836 Purchased Gas Deferral-Actual Adjustment USD"/>
    <m/>
    <m/>
    <m/>
    <n v="963982.36"/>
    <n v="0"/>
    <n v="963982.36"/>
    <x v="4"/>
  </r>
  <r>
    <s v="AUG-25"/>
    <s v="032"/>
    <x v="1"/>
    <s v="0000"/>
    <s v="000"/>
    <s v="000"/>
    <s v="0000"/>
    <s v="121"/>
    <s v="0805"/>
    <s v="0000000"/>
    <s v="000"/>
    <s v="8000"/>
    <s v="00"/>
    <s v="General Ledger"/>
    <s v="Spreadsheet"/>
    <s v="J836A Purchased Gas Deferral-Estimate Adjustment STAT"/>
    <m/>
    <m/>
    <m/>
    <m/>
    <m/>
    <m/>
    <x v="2"/>
  </r>
  <r>
    <s v="AUG-25"/>
    <s v="032"/>
    <x v="1"/>
    <s v="0000"/>
    <s v="000"/>
    <s v="000"/>
    <s v="0000"/>
    <s v="121"/>
    <s v="0805"/>
    <s v="0000000"/>
    <s v="000"/>
    <s v="8000"/>
    <s v="00"/>
    <s v="General Ledger"/>
    <s v="Spreadsheet"/>
    <s v="J836A Purchased Gas Deferral-Estimate Adjustment USD"/>
    <m/>
    <m/>
    <m/>
    <n v="973621.42"/>
    <n v="0"/>
    <n v="973621.42"/>
    <x v="4"/>
  </r>
  <r>
    <s v="AUG-25"/>
    <s v="032"/>
    <x v="1"/>
    <s v="0000"/>
    <s v="000"/>
    <s v="000"/>
    <s v="0000"/>
    <s v="121"/>
    <s v="0805"/>
    <s v="0000000"/>
    <s v="000"/>
    <s v="8000"/>
    <s v="00"/>
    <s v="General Ledger"/>
    <s v="Spreadsheet"/>
    <s v="Reverses &quot;J836A Purchased Gas Deferral-Estimate Adjustment STAT&quot; 4802272"/>
    <m/>
    <m/>
    <m/>
    <m/>
    <m/>
    <m/>
    <x v="2"/>
  </r>
  <r>
    <s v="AUG-25"/>
    <s v="032"/>
    <x v="1"/>
    <s v="0000"/>
    <s v="000"/>
    <s v="000"/>
    <s v="0000"/>
    <s v="121"/>
    <s v="0805"/>
    <s v="0000000"/>
    <s v="000"/>
    <s v="8000"/>
    <s v="00"/>
    <s v="General Ledger"/>
    <s v="Spreadsheet"/>
    <s v="Reverses &quot;J836A Purchased Gas Deferral-Estimate Adjustment USD&quot; 4802271"/>
    <m/>
    <m/>
    <m/>
    <n v="0"/>
    <n v="937947.94"/>
    <n v="-937947.94"/>
    <x v="4"/>
  </r>
  <r>
    <s v="AUG-25"/>
    <s v="032"/>
    <x v="1"/>
    <s v="0000"/>
    <s v="000"/>
    <s v="000"/>
    <s v="0000"/>
    <s v="121"/>
    <s v="0805"/>
    <s v="0000000"/>
    <s v="000"/>
    <s v="8001"/>
    <s v="00"/>
    <s v="General Ledger"/>
    <s v="Spreadsheet"/>
    <s v="J836 Purchased Gas Deferral-Actual Adjustment USD"/>
    <m/>
    <m/>
    <m/>
    <n v="547643.6"/>
    <n v="0"/>
    <n v="547643.6"/>
    <x v="6"/>
  </r>
  <r>
    <s v="AUG-25"/>
    <s v="032"/>
    <x v="1"/>
    <s v="0000"/>
    <s v="000"/>
    <s v="000"/>
    <s v="0000"/>
    <s v="121"/>
    <s v="0805"/>
    <s v="0000000"/>
    <s v="000"/>
    <s v="8001"/>
    <s v="00"/>
    <s v="General Ledger"/>
    <s v="Spreadsheet"/>
    <s v="J836A Purchased Gas Deferral-Estimate Adjustment USD"/>
    <m/>
    <m/>
    <m/>
    <n v="557985.4"/>
    <n v="0"/>
    <n v="557985.4"/>
    <x v="6"/>
  </r>
  <r>
    <s v="AUG-25"/>
    <s v="032"/>
    <x v="1"/>
    <s v="0000"/>
    <s v="000"/>
    <s v="000"/>
    <s v="0000"/>
    <s v="121"/>
    <s v="0805"/>
    <s v="0000000"/>
    <s v="000"/>
    <s v="8001"/>
    <s v="00"/>
    <s v="General Ledger"/>
    <s v="Spreadsheet"/>
    <s v="Reverses &quot;J836A Purchased Gas Deferral-Estimate Adjustment USD&quot; 4802271"/>
    <m/>
    <m/>
    <m/>
    <n v="0"/>
    <n v="547220.65"/>
    <n v="-547220.65"/>
    <x v="6"/>
  </r>
  <r>
    <s v="AUG-25"/>
    <s v="032"/>
    <x v="1"/>
    <s v="0000"/>
    <s v="000"/>
    <s v="000"/>
    <s v="0000"/>
    <s v="121"/>
    <s v="0805"/>
    <s v="0000000"/>
    <s v="000"/>
    <s v="8003"/>
    <s v="00"/>
    <s v="General Ledger"/>
    <s v="Spreadsheet"/>
    <s v="J836 Purchased Gas Deferral-Actual Adjustment STAT"/>
    <m/>
    <m/>
    <m/>
    <m/>
    <m/>
    <m/>
    <x v="7"/>
  </r>
  <r>
    <s v="AUG-25"/>
    <s v="032"/>
    <x v="1"/>
    <s v="0000"/>
    <s v="000"/>
    <s v="000"/>
    <s v="0000"/>
    <s v="121"/>
    <s v="0805"/>
    <s v="0000000"/>
    <s v="000"/>
    <s v="8003"/>
    <s v="00"/>
    <s v="General Ledger"/>
    <s v="Spreadsheet"/>
    <s v="J836 Purchased Gas Deferral-Actual Adjustment USD"/>
    <m/>
    <m/>
    <m/>
    <n v="0"/>
    <n v="74929.14"/>
    <n v="-74929.14"/>
    <x v="8"/>
  </r>
  <r>
    <s v="AUG-25"/>
    <s v="032"/>
    <x v="1"/>
    <s v="0000"/>
    <s v="000"/>
    <s v="000"/>
    <s v="0000"/>
    <s v="121"/>
    <s v="0805"/>
    <s v="0000000"/>
    <s v="000"/>
    <s v="8003"/>
    <s v="00"/>
    <s v="General Ledger"/>
    <s v="Spreadsheet"/>
    <s v="J836A Purchased Gas Deferral-Estimate Adjustment STAT"/>
    <m/>
    <m/>
    <m/>
    <m/>
    <m/>
    <m/>
    <x v="7"/>
  </r>
  <r>
    <s v="AUG-25"/>
    <s v="032"/>
    <x v="1"/>
    <s v="0000"/>
    <s v="000"/>
    <s v="000"/>
    <s v="0000"/>
    <s v="121"/>
    <s v="0805"/>
    <s v="0000000"/>
    <s v="000"/>
    <s v="8003"/>
    <s v="00"/>
    <s v="General Ledger"/>
    <s v="Spreadsheet"/>
    <s v="J836A Purchased Gas Deferral-Estimate Adjustment USD"/>
    <m/>
    <m/>
    <m/>
    <n v="0"/>
    <n v="75928.17"/>
    <n v="-75928.17"/>
    <x v="8"/>
  </r>
  <r>
    <s v="AUG-25"/>
    <s v="032"/>
    <x v="1"/>
    <s v="0000"/>
    <s v="000"/>
    <s v="000"/>
    <s v="0000"/>
    <s v="121"/>
    <s v="0805"/>
    <s v="0000000"/>
    <s v="000"/>
    <s v="8003"/>
    <s v="00"/>
    <s v="General Ledger"/>
    <s v="Spreadsheet"/>
    <s v="Reverses &quot;J836A Purchased Gas Deferral-Estimate Adjustment STAT&quot; 4802272"/>
    <m/>
    <m/>
    <m/>
    <m/>
    <m/>
    <m/>
    <x v="7"/>
  </r>
  <r>
    <s v="AUG-25"/>
    <s v="032"/>
    <x v="1"/>
    <s v="0000"/>
    <s v="000"/>
    <s v="000"/>
    <s v="0000"/>
    <s v="121"/>
    <s v="0805"/>
    <s v="0000000"/>
    <s v="000"/>
    <s v="8003"/>
    <s v="00"/>
    <s v="General Ledger"/>
    <s v="Spreadsheet"/>
    <s v="Reverses &quot;J836A Purchased Gas Deferral-Estimate Adjustment USD&quot; 4802271"/>
    <m/>
    <m/>
    <m/>
    <n v="68875.08"/>
    <n v="0"/>
    <n v="68875.08"/>
    <x v="8"/>
  </r>
  <r>
    <s v="AUG-25"/>
    <s v="032"/>
    <x v="1"/>
    <s v="0000"/>
    <s v="000"/>
    <s v="000"/>
    <s v="0000"/>
    <s v="121"/>
    <s v="0805"/>
    <s v="0000000"/>
    <s v="000"/>
    <s v="8004"/>
    <s v="00"/>
    <s v="General Ledger"/>
    <s v="Spreadsheet"/>
    <s v="J836 Purchased Gas Deferral-Actual Adjustment USD"/>
    <m/>
    <m/>
    <m/>
    <n v="3812.16"/>
    <n v="0"/>
    <n v="3812.16"/>
    <x v="9"/>
  </r>
  <r>
    <s v="AUG-25"/>
    <s v="032"/>
    <x v="1"/>
    <s v="0000"/>
    <s v="000"/>
    <s v="000"/>
    <s v="0000"/>
    <s v="121"/>
    <s v="0805"/>
    <s v="0000000"/>
    <s v="000"/>
    <s v="8004"/>
    <s v="00"/>
    <s v="General Ledger"/>
    <s v="Spreadsheet"/>
    <s v="J836A Purchased Gas Deferral-Estimate Adjustment USD"/>
    <m/>
    <m/>
    <m/>
    <n v="0"/>
    <n v="5472.57"/>
    <n v="-5472.57"/>
    <x v="9"/>
  </r>
  <r>
    <s v="AUG-25"/>
    <s v="032"/>
    <x v="1"/>
    <s v="0000"/>
    <s v="000"/>
    <s v="000"/>
    <s v="0000"/>
    <s v="121"/>
    <s v="0805"/>
    <s v="0000000"/>
    <s v="000"/>
    <s v="8004"/>
    <s v="00"/>
    <s v="General Ledger"/>
    <s v="Spreadsheet"/>
    <s v="Reverses &quot;J836A Purchased Gas Deferral-Estimate Adjustment USD&quot; 4802271"/>
    <m/>
    <m/>
    <m/>
    <n v="0"/>
    <n v="4397.88"/>
    <n v="-4397.88"/>
    <x v="9"/>
  </r>
  <r>
    <s v="AUG-25"/>
    <s v="032"/>
    <x v="2"/>
    <s v="0000"/>
    <s v="000"/>
    <s v="000"/>
    <s v="0000"/>
    <s v="121"/>
    <s v="0805"/>
    <s v="0000000"/>
    <s v="000"/>
    <s v="0000"/>
    <s v="00"/>
    <s v="General Ledger"/>
    <s v="Spreadsheet"/>
    <s v="J813 Gas SFR Revenue USD"/>
    <m/>
    <m/>
    <m/>
    <n v="23173.200000000001"/>
    <n v="0"/>
    <n v="23173.200000000001"/>
    <x v="14"/>
  </r>
  <r>
    <s v="AUG-25"/>
    <s v="032"/>
    <x v="2"/>
    <s v="0000"/>
    <s v="000"/>
    <s v="000"/>
    <s v="0000"/>
    <s v="121"/>
    <s v="0805"/>
    <s v="0000000"/>
    <s v="000"/>
    <s v="0000"/>
    <s v="00"/>
    <s v="General Ledger"/>
    <s v="Spreadsheet"/>
    <s v="J836 Purchased Gas Deferral-Actual Adjustment USD"/>
    <m/>
    <m/>
    <m/>
    <n v="74929.14"/>
    <n v="0"/>
    <n v="74929.14"/>
    <x v="8"/>
  </r>
  <r>
    <s v="AUG-25"/>
    <s v="032"/>
    <x v="2"/>
    <s v="0000"/>
    <s v="000"/>
    <s v="000"/>
    <s v="0000"/>
    <s v="121"/>
    <s v="0805"/>
    <s v="0000000"/>
    <s v="000"/>
    <s v="0000"/>
    <s v="00"/>
    <s v="General Ledger"/>
    <s v="Spreadsheet"/>
    <s v="J836 Purchased Gas Deferral-Actual Adjustment USD"/>
    <m/>
    <m/>
    <m/>
    <n v="0"/>
    <n v="180079.91"/>
    <n v="-180079.91"/>
    <x v="1"/>
  </r>
  <r>
    <s v="AUG-25"/>
    <s v="032"/>
    <x v="2"/>
    <s v="0000"/>
    <s v="000"/>
    <s v="000"/>
    <s v="0000"/>
    <s v="121"/>
    <s v="0805"/>
    <s v="0000000"/>
    <s v="000"/>
    <s v="0000"/>
    <s v="00"/>
    <s v="General Ledger"/>
    <s v="Spreadsheet"/>
    <s v="J836 Purchased Gas Deferral-Actual Adjustment USD"/>
    <m/>
    <m/>
    <m/>
    <n v="0"/>
    <n v="1511625.96"/>
    <n v="-1511625.96"/>
    <x v="4"/>
  </r>
  <r>
    <s v="AUG-25"/>
    <s v="032"/>
    <x v="2"/>
    <s v="0000"/>
    <s v="000"/>
    <s v="000"/>
    <s v="0000"/>
    <s v="121"/>
    <s v="0805"/>
    <s v="0000000"/>
    <s v="000"/>
    <s v="0000"/>
    <s v="00"/>
    <s v="General Ledger"/>
    <s v="Spreadsheet"/>
    <s v="J836 Purchased Gas Deferral-Actual Adjustment USD"/>
    <m/>
    <m/>
    <m/>
    <n v="0"/>
    <n v="3812.16"/>
    <n v="-3812.16"/>
    <x v="9"/>
  </r>
  <r>
    <s v="AUG-25"/>
    <s v="032"/>
    <x v="2"/>
    <s v="0000"/>
    <s v="000"/>
    <s v="000"/>
    <s v="0000"/>
    <s v="121"/>
    <s v="0805"/>
    <s v="0000000"/>
    <s v="000"/>
    <s v="0000"/>
    <s v="00"/>
    <s v="General Ledger"/>
    <s v="Spreadsheet"/>
    <s v="J836A Purchased Gas Deferral-Estimate Adjustment USD"/>
    <m/>
    <m/>
    <m/>
    <n v="75928.17"/>
    <n v="0"/>
    <n v="75928.17"/>
    <x v="8"/>
  </r>
  <r>
    <s v="AUG-25"/>
    <s v="032"/>
    <x v="2"/>
    <s v="0000"/>
    <s v="000"/>
    <s v="000"/>
    <s v="0000"/>
    <s v="121"/>
    <s v="0805"/>
    <s v="0000000"/>
    <s v="000"/>
    <s v="0000"/>
    <s v="00"/>
    <s v="General Ledger"/>
    <s v="Spreadsheet"/>
    <s v="J836A Purchased Gas Deferral-Estimate Adjustment USD"/>
    <m/>
    <m/>
    <m/>
    <n v="0"/>
    <n v="247784.17"/>
    <n v="-247784.17"/>
    <x v="1"/>
  </r>
  <r>
    <s v="AUG-25"/>
    <s v="032"/>
    <x v="2"/>
    <s v="0000"/>
    <s v="000"/>
    <s v="000"/>
    <s v="0000"/>
    <s v="121"/>
    <s v="0805"/>
    <s v="0000000"/>
    <s v="000"/>
    <s v="0000"/>
    <s v="00"/>
    <s v="General Ledger"/>
    <s v="Spreadsheet"/>
    <s v="J836A Purchased Gas Deferral-Estimate Adjustment USD"/>
    <m/>
    <m/>
    <m/>
    <n v="0"/>
    <n v="1531606.82"/>
    <n v="-1531606.82"/>
    <x v="4"/>
  </r>
  <r>
    <s v="AUG-25"/>
    <s v="032"/>
    <x v="2"/>
    <s v="0000"/>
    <s v="000"/>
    <s v="000"/>
    <s v="0000"/>
    <s v="121"/>
    <s v="0805"/>
    <s v="0000000"/>
    <s v="000"/>
    <s v="0000"/>
    <s v="00"/>
    <s v="General Ledger"/>
    <s v="Spreadsheet"/>
    <s v="J836A Purchased Gas Deferral-Estimate Adjustment USD"/>
    <m/>
    <m/>
    <m/>
    <n v="5472.57"/>
    <n v="0"/>
    <n v="5472.57"/>
    <x v="9"/>
  </r>
  <r>
    <s v="AUG-25"/>
    <s v="032"/>
    <x v="2"/>
    <s v="0000"/>
    <s v="000"/>
    <s v="000"/>
    <s v="0000"/>
    <s v="121"/>
    <s v="0805"/>
    <s v="0000000"/>
    <s v="000"/>
    <s v="0000"/>
    <s v="00"/>
    <s v="General Ledger"/>
    <s v="Spreadsheet"/>
    <s v="Reverses &quot;J836A Purchased Gas Deferral-Estimate Adjustment USD&quot; 4802271"/>
    <m/>
    <m/>
    <m/>
    <n v="0"/>
    <n v="68875.08"/>
    <n v="-68875.08"/>
    <x v="8"/>
  </r>
  <r>
    <s v="AUG-25"/>
    <s v="032"/>
    <x v="2"/>
    <s v="0000"/>
    <s v="000"/>
    <s v="000"/>
    <s v="0000"/>
    <s v="121"/>
    <s v="0805"/>
    <s v="0000000"/>
    <s v="000"/>
    <s v="0000"/>
    <s v="00"/>
    <s v="General Ledger"/>
    <s v="Spreadsheet"/>
    <s v="Reverses &quot;J836A Purchased Gas Deferral-Estimate Adjustment USD&quot; 4802271"/>
    <m/>
    <m/>
    <m/>
    <n v="180084.19"/>
    <n v="0"/>
    <n v="180084.19"/>
    <x v="1"/>
  </r>
  <r>
    <s v="AUG-25"/>
    <s v="032"/>
    <x v="2"/>
    <s v="0000"/>
    <s v="000"/>
    <s v="000"/>
    <s v="0000"/>
    <s v="121"/>
    <s v="0805"/>
    <s v="0000000"/>
    <s v="000"/>
    <s v="0000"/>
    <s v="00"/>
    <s v="General Ledger"/>
    <s v="Spreadsheet"/>
    <s v="Reverses &quot;J836A Purchased Gas Deferral-Estimate Adjustment USD&quot; 4802271"/>
    <m/>
    <m/>
    <m/>
    <n v="1485168.59"/>
    <n v="0"/>
    <n v="1485168.59"/>
    <x v="4"/>
  </r>
  <r>
    <s v="AUG-25"/>
    <s v="032"/>
    <x v="2"/>
    <s v="0000"/>
    <s v="000"/>
    <s v="000"/>
    <s v="0000"/>
    <s v="121"/>
    <s v="0805"/>
    <s v="0000000"/>
    <s v="000"/>
    <s v="0000"/>
    <s v="00"/>
    <s v="General Ledger"/>
    <s v="Spreadsheet"/>
    <s v="Reverses &quot;J836A Purchased Gas Deferral-Estimate Adjustment USD&quot; 4802271"/>
    <m/>
    <m/>
    <m/>
    <n v="4397.88"/>
    <n v="0"/>
    <n v="4397.88"/>
    <x v="9"/>
  </r>
  <r>
    <s v="AUG-25"/>
    <s v="032"/>
    <x v="2"/>
    <s v="0000"/>
    <s v="000"/>
    <s v="000"/>
    <s v="0000"/>
    <s v="121"/>
    <s v="0805"/>
    <s v="0000000"/>
    <s v="000"/>
    <s v="0013"/>
    <s v="00"/>
    <s v="General Ledger"/>
    <s v="Spreadsheet"/>
    <s v="J837 Non-recurring gas costs Adjustment USD"/>
    <m/>
    <m/>
    <m/>
    <n v="0"/>
    <n v="113.13"/>
    <n v="-113.13"/>
    <x v="13"/>
  </r>
  <r>
    <s v="AUG-25"/>
    <s v="032"/>
    <x v="2"/>
    <s v="0000"/>
    <s v="050"/>
    <s v="000"/>
    <s v="0000"/>
    <s v="121"/>
    <s v="0805"/>
    <s v="0000000"/>
    <s v="000"/>
    <s v="0000"/>
    <s v="00"/>
    <s v="General Ledger"/>
    <s v="Spreadsheet"/>
    <s v="J833-UNS Gas Unbilled Rev Revenue USD"/>
    <m/>
    <m/>
    <m/>
    <n v="955069.57"/>
    <n v="0"/>
    <n v="955069.57"/>
    <x v="11"/>
  </r>
  <r>
    <s v="AUG-25"/>
    <s v="032"/>
    <x v="2"/>
    <s v="0000"/>
    <s v="050"/>
    <s v="000"/>
    <s v="0000"/>
    <s v="121"/>
    <s v="0805"/>
    <s v="0000000"/>
    <s v="000"/>
    <s v="0000"/>
    <s v="00"/>
    <s v="General Ledger"/>
    <s v="Spreadsheet"/>
    <s v="Reverses &quot;J833-UNS Gas Unbilled Rev Revenue USD&quot; 4802152"/>
    <m/>
    <m/>
    <m/>
    <n v="0"/>
    <n v="988703.89"/>
    <n v="-988703.89"/>
    <x v="11"/>
  </r>
  <r>
    <s v="AUG-25"/>
    <s v="032"/>
    <x v="2"/>
    <s v="0000"/>
    <s v="050"/>
    <s v="000"/>
    <s v="0000"/>
    <s v="121"/>
    <s v="0805"/>
    <s v="0000000"/>
    <s v="000"/>
    <s v="8009"/>
    <s v="00"/>
    <s v="General Ledger"/>
    <s v="Spreadsheet"/>
    <s v="J836 Purchased Gas Deferral-Actual Adjustment USD"/>
    <m/>
    <m/>
    <m/>
    <n v="1800643.32"/>
    <n v="0"/>
    <n v="1800643.32"/>
    <x v="12"/>
  </r>
  <r>
    <s v="AUG-25"/>
    <s v="032"/>
    <x v="2"/>
    <s v="0000"/>
    <s v="050"/>
    <s v="000"/>
    <s v="0000"/>
    <s v="121"/>
    <s v="0805"/>
    <s v="0000000"/>
    <s v="000"/>
    <s v="8009"/>
    <s v="00"/>
    <s v="General Ledger"/>
    <s v="Spreadsheet"/>
    <s v="J836A Purchased Gas Deferral-Estimate Adjustment USD"/>
    <m/>
    <m/>
    <m/>
    <n v="1741594.24"/>
    <n v="0"/>
    <n v="1741594.24"/>
    <x v="12"/>
  </r>
  <r>
    <s v="AUG-25"/>
    <s v="032"/>
    <x v="2"/>
    <s v="0000"/>
    <s v="050"/>
    <s v="000"/>
    <s v="0000"/>
    <s v="121"/>
    <s v="0805"/>
    <s v="0000000"/>
    <s v="000"/>
    <s v="8009"/>
    <s v="00"/>
    <s v="General Ledger"/>
    <s v="Spreadsheet"/>
    <s v="Reverses &quot;J836A Purchased Gas Deferral-Estimate Adjustment USD&quot; 4802271"/>
    <m/>
    <m/>
    <m/>
    <n v="0"/>
    <n v="1800643.32"/>
    <n v="-1800643.32"/>
    <x v="12"/>
  </r>
  <r>
    <s v="AUG-25"/>
    <s v="032"/>
    <x v="2"/>
    <s v="0000"/>
    <s v="056"/>
    <s v="000"/>
    <s v="0000"/>
    <s v="121"/>
    <s v="0805"/>
    <s v="0000000"/>
    <s v="000"/>
    <s v="0000"/>
    <s v="00"/>
    <s v="General Ledger"/>
    <s v="Spreadsheet"/>
    <s v="J833-UNS Gas Unbilled Rev Revenue USD"/>
    <m/>
    <m/>
    <m/>
    <n v="39095.24"/>
    <n v="0"/>
    <n v="39095.24"/>
    <x v="11"/>
  </r>
  <r>
    <s v="AUG-25"/>
    <s v="032"/>
    <x v="2"/>
    <s v="0000"/>
    <s v="056"/>
    <s v="000"/>
    <s v="0000"/>
    <s v="121"/>
    <s v="0805"/>
    <s v="0000000"/>
    <s v="000"/>
    <s v="0000"/>
    <s v="00"/>
    <s v="General Ledger"/>
    <s v="Spreadsheet"/>
    <s v="Reverses &quot;J833-UNS Gas Unbilled Rev Revenue USD&quot; 4802152"/>
    <m/>
    <m/>
    <m/>
    <n v="0"/>
    <n v="40195.82"/>
    <n v="-40195.82"/>
    <x v="11"/>
  </r>
  <r>
    <s v="SEP-25"/>
    <s v="032"/>
    <x v="0"/>
    <s v="0000"/>
    <s v="000"/>
    <s v="000"/>
    <s v="0000"/>
    <s v="121"/>
    <s v="0805"/>
    <s v="0000000"/>
    <s v="000"/>
    <s v="0000"/>
    <s v="00"/>
    <s v="General Ledger"/>
    <s v="Spreadsheet"/>
    <s v="J836 Purchased Gas Deferral-Actual Adjustment STAT"/>
    <m/>
    <m/>
    <m/>
    <m/>
    <m/>
    <m/>
    <x v="0"/>
  </r>
  <r>
    <s v="SEP-25"/>
    <s v="032"/>
    <x v="0"/>
    <s v="0000"/>
    <s v="000"/>
    <s v="000"/>
    <s v="0000"/>
    <s v="121"/>
    <s v="0805"/>
    <s v="0000000"/>
    <s v="000"/>
    <s v="0000"/>
    <s v="00"/>
    <s v="General Ledger"/>
    <s v="Spreadsheet"/>
    <s v="J836 Purchased Gas Deferral-Actual Adjustment USD"/>
    <m/>
    <m/>
    <m/>
    <n v="247776.4"/>
    <n v="0"/>
    <n v="247776.4"/>
    <x v="1"/>
  </r>
  <r>
    <s v="SEP-25"/>
    <s v="032"/>
    <x v="0"/>
    <s v="0000"/>
    <s v="000"/>
    <s v="000"/>
    <s v="0000"/>
    <s v="121"/>
    <s v="0805"/>
    <s v="0000000"/>
    <s v="000"/>
    <s v="0000"/>
    <s v="00"/>
    <s v="General Ledger"/>
    <s v="Spreadsheet"/>
    <s v="J836A Purchased Gas Deferral-Estimate Adjustment STAT"/>
    <m/>
    <m/>
    <m/>
    <m/>
    <m/>
    <m/>
    <x v="0"/>
  </r>
  <r>
    <s v="SEP-25"/>
    <s v="032"/>
    <x v="0"/>
    <s v="0000"/>
    <s v="000"/>
    <s v="000"/>
    <s v="0000"/>
    <s v="121"/>
    <s v="0805"/>
    <s v="0000000"/>
    <s v="000"/>
    <s v="0000"/>
    <s v="00"/>
    <s v="General Ledger"/>
    <s v="Spreadsheet"/>
    <s v="J836A Purchased Gas Deferral-Estimate Adjustment USD"/>
    <m/>
    <m/>
    <m/>
    <n v="227513.32"/>
    <n v="0"/>
    <n v="227513.32"/>
    <x v="1"/>
  </r>
  <r>
    <s v="SEP-25"/>
    <s v="032"/>
    <x v="0"/>
    <s v="0000"/>
    <s v="000"/>
    <s v="000"/>
    <s v="0000"/>
    <s v="121"/>
    <s v="0805"/>
    <s v="0000000"/>
    <s v="000"/>
    <s v="0000"/>
    <s v="00"/>
    <s v="General Ledger"/>
    <s v="Spreadsheet"/>
    <s v="Reverses &quot;J836A Purchased Gas Deferral-Estimate Adjustment STAT&quot; 4930498"/>
    <m/>
    <m/>
    <m/>
    <m/>
    <m/>
    <m/>
    <x v="0"/>
  </r>
  <r>
    <s v="SEP-25"/>
    <s v="032"/>
    <x v="0"/>
    <s v="0000"/>
    <s v="000"/>
    <s v="000"/>
    <s v="0000"/>
    <s v="121"/>
    <s v="0805"/>
    <s v="0000000"/>
    <s v="000"/>
    <s v="0000"/>
    <s v="00"/>
    <s v="General Ledger"/>
    <s v="Spreadsheet"/>
    <s v="Reverses &quot;J836A Purchased Gas Deferral-Estimate Adjustment USD&quot; 4930497"/>
    <m/>
    <m/>
    <m/>
    <n v="0"/>
    <n v="247784.17"/>
    <n v="-247784.17"/>
    <x v="1"/>
  </r>
  <r>
    <s v="SEP-25"/>
    <s v="032"/>
    <x v="1"/>
    <s v="0000"/>
    <s v="000"/>
    <s v="000"/>
    <s v="0000"/>
    <s v="121"/>
    <s v="0805"/>
    <s v="0000000"/>
    <s v="000"/>
    <s v="8000"/>
    <s v="00"/>
    <s v="General Ledger"/>
    <s v="Spreadsheet"/>
    <s v="J836 Purchased Gas Deferral-Actual Adjustment STAT"/>
    <m/>
    <m/>
    <m/>
    <m/>
    <m/>
    <m/>
    <x v="2"/>
  </r>
  <r>
    <s v="SEP-25"/>
    <s v="032"/>
    <x v="1"/>
    <s v="0000"/>
    <s v="000"/>
    <s v="000"/>
    <s v="0000"/>
    <s v="121"/>
    <s v="0805"/>
    <s v="0000000"/>
    <s v="000"/>
    <s v="8000"/>
    <s v="00"/>
    <s v="General Ledger"/>
    <s v="Spreadsheet"/>
    <s v="J836 Purchased Gas Deferral-Actual Adjustment USD"/>
    <m/>
    <m/>
    <m/>
    <n v="973621.42"/>
    <n v="0"/>
    <n v="973621.42"/>
    <x v="4"/>
  </r>
  <r>
    <s v="SEP-25"/>
    <s v="032"/>
    <x v="1"/>
    <s v="0000"/>
    <s v="000"/>
    <s v="000"/>
    <s v="0000"/>
    <s v="121"/>
    <s v="0805"/>
    <s v="0000000"/>
    <s v="000"/>
    <s v="8000"/>
    <s v="00"/>
    <s v="General Ledger"/>
    <s v="Spreadsheet"/>
    <s v="J836A Purchased Gas Deferral-Estimate Adjustment STAT"/>
    <m/>
    <m/>
    <m/>
    <m/>
    <m/>
    <m/>
    <x v="2"/>
  </r>
  <r>
    <s v="SEP-25"/>
    <s v="032"/>
    <x v="1"/>
    <s v="0000"/>
    <s v="000"/>
    <s v="000"/>
    <s v="0000"/>
    <s v="121"/>
    <s v="0805"/>
    <s v="0000000"/>
    <s v="000"/>
    <s v="8000"/>
    <s v="00"/>
    <s v="General Ledger"/>
    <s v="Spreadsheet"/>
    <s v="J836A Purchased Gas Deferral-Estimate Adjustment USD"/>
    <m/>
    <m/>
    <m/>
    <n v="718814.45"/>
    <n v="0"/>
    <n v="718814.45"/>
    <x v="4"/>
  </r>
  <r>
    <s v="SEP-25"/>
    <s v="032"/>
    <x v="1"/>
    <s v="0000"/>
    <s v="000"/>
    <s v="000"/>
    <s v="0000"/>
    <s v="121"/>
    <s v="0805"/>
    <s v="0000000"/>
    <s v="000"/>
    <s v="8000"/>
    <s v="00"/>
    <s v="General Ledger"/>
    <s v="Spreadsheet"/>
    <s v="Reverses &quot;J836A Purchased Gas Deferral-Estimate Adjustment STAT&quot; 4930498"/>
    <m/>
    <m/>
    <m/>
    <m/>
    <m/>
    <m/>
    <x v="2"/>
  </r>
  <r>
    <s v="SEP-25"/>
    <s v="032"/>
    <x v="1"/>
    <s v="0000"/>
    <s v="000"/>
    <s v="000"/>
    <s v="0000"/>
    <s v="121"/>
    <s v="0805"/>
    <s v="0000000"/>
    <s v="000"/>
    <s v="8000"/>
    <s v="00"/>
    <s v="General Ledger"/>
    <s v="Spreadsheet"/>
    <s v="Reverses &quot;J836A Purchased Gas Deferral-Estimate Adjustment USD&quot; 4930497"/>
    <m/>
    <m/>
    <m/>
    <n v="0"/>
    <n v="973621.42"/>
    <n v="-973621.42"/>
    <x v="4"/>
  </r>
  <r>
    <s v="SEP-25"/>
    <s v="032"/>
    <x v="1"/>
    <s v="0000"/>
    <s v="000"/>
    <s v="000"/>
    <s v="0000"/>
    <s v="121"/>
    <s v="0805"/>
    <s v="0000000"/>
    <s v="000"/>
    <s v="8001"/>
    <s v="00"/>
    <s v="General Ledger"/>
    <s v="Spreadsheet"/>
    <s v="J836 Purchased Gas Deferral-Actual Adjustment USD"/>
    <m/>
    <m/>
    <m/>
    <n v="557536.81999999995"/>
    <n v="0"/>
    <n v="557536.81999999995"/>
    <x v="6"/>
  </r>
  <r>
    <s v="SEP-25"/>
    <s v="032"/>
    <x v="1"/>
    <s v="0000"/>
    <s v="000"/>
    <s v="000"/>
    <s v="0000"/>
    <s v="121"/>
    <s v="0805"/>
    <s v="0000000"/>
    <s v="000"/>
    <s v="8001"/>
    <s v="00"/>
    <s v="General Ledger"/>
    <s v="Spreadsheet"/>
    <s v="J836A Purchased Gas Deferral-Estimate Adjustment USD"/>
    <m/>
    <m/>
    <m/>
    <n v="542392.31999999995"/>
    <n v="0"/>
    <n v="542392.31999999995"/>
    <x v="6"/>
  </r>
  <r>
    <s v="SEP-25"/>
    <s v="032"/>
    <x v="1"/>
    <s v="0000"/>
    <s v="000"/>
    <s v="000"/>
    <s v="0000"/>
    <s v="121"/>
    <s v="0805"/>
    <s v="0000000"/>
    <s v="000"/>
    <s v="8001"/>
    <s v="00"/>
    <s v="General Ledger"/>
    <s v="Spreadsheet"/>
    <s v="Reverses &quot;J836A Purchased Gas Deferral-Estimate Adjustment USD&quot; 4930497"/>
    <m/>
    <m/>
    <m/>
    <n v="0"/>
    <n v="557985.4"/>
    <n v="-557985.4"/>
    <x v="6"/>
  </r>
  <r>
    <s v="SEP-25"/>
    <s v="032"/>
    <x v="1"/>
    <s v="0000"/>
    <s v="000"/>
    <s v="000"/>
    <s v="0000"/>
    <s v="121"/>
    <s v="0805"/>
    <s v="0000000"/>
    <s v="000"/>
    <s v="8003"/>
    <s v="00"/>
    <s v="General Ledger"/>
    <s v="Spreadsheet"/>
    <s v="J836 Purchased Gas Deferral-Actual Adjustment STAT"/>
    <m/>
    <m/>
    <m/>
    <m/>
    <m/>
    <m/>
    <x v="7"/>
  </r>
  <r>
    <s v="SEP-25"/>
    <s v="032"/>
    <x v="1"/>
    <s v="0000"/>
    <s v="000"/>
    <s v="000"/>
    <s v="0000"/>
    <s v="121"/>
    <s v="0805"/>
    <s v="0000000"/>
    <s v="000"/>
    <s v="8003"/>
    <s v="00"/>
    <s v="General Ledger"/>
    <s v="Spreadsheet"/>
    <s v="J836 Purchased Gas Deferral-Actual Adjustment USD"/>
    <m/>
    <m/>
    <m/>
    <n v="0"/>
    <n v="75878.17"/>
    <n v="-75878.17"/>
    <x v="8"/>
  </r>
  <r>
    <s v="SEP-25"/>
    <s v="032"/>
    <x v="1"/>
    <s v="0000"/>
    <s v="000"/>
    <s v="000"/>
    <s v="0000"/>
    <s v="121"/>
    <s v="0805"/>
    <s v="0000000"/>
    <s v="000"/>
    <s v="8003"/>
    <s v="00"/>
    <s v="General Ledger"/>
    <s v="Spreadsheet"/>
    <s v="J836A Purchased Gas Deferral-Estimate Adjustment STAT"/>
    <m/>
    <m/>
    <m/>
    <m/>
    <m/>
    <m/>
    <x v="7"/>
  </r>
  <r>
    <s v="SEP-25"/>
    <s v="032"/>
    <x v="1"/>
    <s v="0000"/>
    <s v="000"/>
    <s v="000"/>
    <s v="0000"/>
    <s v="121"/>
    <s v="0805"/>
    <s v="0000000"/>
    <s v="000"/>
    <s v="8003"/>
    <s v="00"/>
    <s v="General Ledger"/>
    <s v="Spreadsheet"/>
    <s v="J836A Purchased Gas Deferral-Estimate Adjustment USD"/>
    <m/>
    <m/>
    <m/>
    <n v="0"/>
    <n v="64242.19"/>
    <n v="-64242.19"/>
    <x v="8"/>
  </r>
  <r>
    <s v="SEP-25"/>
    <s v="032"/>
    <x v="1"/>
    <s v="0000"/>
    <s v="000"/>
    <s v="000"/>
    <s v="0000"/>
    <s v="121"/>
    <s v="0805"/>
    <s v="0000000"/>
    <s v="000"/>
    <s v="8003"/>
    <s v="00"/>
    <s v="General Ledger"/>
    <s v="Spreadsheet"/>
    <s v="Reverses &quot;J836A Purchased Gas Deferral-Estimate Adjustment STAT&quot; 4930498"/>
    <m/>
    <m/>
    <m/>
    <m/>
    <m/>
    <m/>
    <x v="7"/>
  </r>
  <r>
    <s v="SEP-25"/>
    <s v="032"/>
    <x v="1"/>
    <s v="0000"/>
    <s v="000"/>
    <s v="000"/>
    <s v="0000"/>
    <s v="121"/>
    <s v="0805"/>
    <s v="0000000"/>
    <s v="000"/>
    <s v="8003"/>
    <s v="00"/>
    <s v="General Ledger"/>
    <s v="Spreadsheet"/>
    <s v="Reverses &quot;J836A Purchased Gas Deferral-Estimate Adjustment USD&quot; 4930497"/>
    <m/>
    <m/>
    <m/>
    <n v="75928.17"/>
    <n v="0"/>
    <n v="75928.17"/>
    <x v="8"/>
  </r>
  <r>
    <s v="SEP-25"/>
    <s v="032"/>
    <x v="1"/>
    <s v="0000"/>
    <s v="000"/>
    <s v="000"/>
    <s v="0000"/>
    <s v="121"/>
    <s v="0805"/>
    <s v="0000000"/>
    <s v="000"/>
    <s v="8004"/>
    <s v="00"/>
    <s v="General Ledger"/>
    <s v="Spreadsheet"/>
    <s v="J836 Purchased Gas Deferral-Actual Adjustment USD"/>
    <m/>
    <m/>
    <m/>
    <n v="0"/>
    <n v="5049.91"/>
    <n v="-5049.91"/>
    <x v="9"/>
  </r>
  <r>
    <s v="SEP-25"/>
    <s v="032"/>
    <x v="1"/>
    <s v="0000"/>
    <s v="000"/>
    <s v="000"/>
    <s v="0000"/>
    <s v="121"/>
    <s v="0805"/>
    <s v="0000000"/>
    <s v="000"/>
    <s v="8004"/>
    <s v="00"/>
    <s v="General Ledger"/>
    <s v="Spreadsheet"/>
    <s v="J836A Purchased Gas Deferral-Estimate Adjustment USD"/>
    <m/>
    <m/>
    <m/>
    <n v="0"/>
    <n v="2452.73"/>
    <n v="-2452.73"/>
    <x v="9"/>
  </r>
  <r>
    <s v="SEP-25"/>
    <s v="032"/>
    <x v="1"/>
    <s v="0000"/>
    <s v="000"/>
    <s v="000"/>
    <s v="0000"/>
    <s v="121"/>
    <s v="0805"/>
    <s v="0000000"/>
    <s v="000"/>
    <s v="8004"/>
    <s v="00"/>
    <s v="General Ledger"/>
    <s v="Spreadsheet"/>
    <s v="Reverses &quot;J836A Purchased Gas Deferral-Estimate Adjustment USD&quot; 4930497"/>
    <m/>
    <m/>
    <m/>
    <n v="5472.57"/>
    <n v="0"/>
    <n v="5472.57"/>
    <x v="9"/>
  </r>
  <r>
    <s v="SEP-25"/>
    <s v="032"/>
    <x v="2"/>
    <s v="0000"/>
    <s v="000"/>
    <s v="000"/>
    <s v="0000"/>
    <s v="121"/>
    <s v="0805"/>
    <s v="0000000"/>
    <s v="000"/>
    <s v="0000"/>
    <s v="00"/>
    <s v="General Ledger"/>
    <s v="Spreadsheet"/>
    <s v="J836 Purchased Gas Deferral-Actual Adjustment USD"/>
    <m/>
    <m/>
    <m/>
    <n v="75878.17"/>
    <n v="0"/>
    <n v="75878.17"/>
    <x v="8"/>
  </r>
  <r>
    <s v="SEP-25"/>
    <s v="032"/>
    <x v="2"/>
    <s v="0000"/>
    <s v="000"/>
    <s v="000"/>
    <s v="0000"/>
    <s v="121"/>
    <s v="0805"/>
    <s v="0000000"/>
    <s v="000"/>
    <s v="0000"/>
    <s v="00"/>
    <s v="General Ledger"/>
    <s v="Spreadsheet"/>
    <s v="J836 Purchased Gas Deferral-Actual Adjustment USD"/>
    <m/>
    <m/>
    <m/>
    <n v="0"/>
    <n v="247776.4"/>
    <n v="-247776.4"/>
    <x v="1"/>
  </r>
  <r>
    <s v="SEP-25"/>
    <s v="032"/>
    <x v="2"/>
    <s v="0000"/>
    <s v="000"/>
    <s v="000"/>
    <s v="0000"/>
    <s v="121"/>
    <s v="0805"/>
    <s v="0000000"/>
    <s v="000"/>
    <s v="0000"/>
    <s v="00"/>
    <s v="General Ledger"/>
    <s v="Spreadsheet"/>
    <s v="J836 Purchased Gas Deferral-Actual Adjustment USD"/>
    <m/>
    <m/>
    <m/>
    <n v="0"/>
    <n v="1531158.24"/>
    <n v="-1531158.24"/>
    <x v="4"/>
  </r>
  <r>
    <s v="SEP-25"/>
    <s v="032"/>
    <x v="2"/>
    <s v="0000"/>
    <s v="000"/>
    <s v="000"/>
    <s v="0000"/>
    <s v="121"/>
    <s v="0805"/>
    <s v="0000000"/>
    <s v="000"/>
    <s v="0000"/>
    <s v="00"/>
    <s v="General Ledger"/>
    <s v="Spreadsheet"/>
    <s v="J836 Purchased Gas Deferral-Actual Adjustment USD"/>
    <m/>
    <m/>
    <m/>
    <n v="5049.91"/>
    <n v="0"/>
    <n v="5049.91"/>
    <x v="9"/>
  </r>
  <r>
    <s v="SEP-25"/>
    <s v="032"/>
    <x v="2"/>
    <s v="0000"/>
    <s v="000"/>
    <s v="000"/>
    <s v="0000"/>
    <s v="121"/>
    <s v="0805"/>
    <s v="0000000"/>
    <s v="000"/>
    <s v="0000"/>
    <s v="00"/>
    <s v="General Ledger"/>
    <s v="Spreadsheet"/>
    <s v="J836A Purchased Gas Deferral-Estimate Adjustment USD"/>
    <m/>
    <m/>
    <m/>
    <n v="64242.19"/>
    <n v="0"/>
    <n v="64242.19"/>
    <x v="8"/>
  </r>
  <r>
    <s v="SEP-25"/>
    <s v="032"/>
    <x v="2"/>
    <s v="0000"/>
    <s v="000"/>
    <s v="000"/>
    <s v="0000"/>
    <s v="121"/>
    <s v="0805"/>
    <s v="0000000"/>
    <s v="000"/>
    <s v="0000"/>
    <s v="00"/>
    <s v="General Ledger"/>
    <s v="Spreadsheet"/>
    <s v="J836A Purchased Gas Deferral-Estimate Adjustment USD"/>
    <m/>
    <m/>
    <m/>
    <n v="0"/>
    <n v="227513.32"/>
    <n v="-227513.32"/>
    <x v="1"/>
  </r>
  <r>
    <s v="SEP-25"/>
    <s v="032"/>
    <x v="2"/>
    <s v="0000"/>
    <s v="000"/>
    <s v="000"/>
    <s v="0000"/>
    <s v="121"/>
    <s v="0805"/>
    <s v="0000000"/>
    <s v="000"/>
    <s v="0000"/>
    <s v="00"/>
    <s v="General Ledger"/>
    <s v="Spreadsheet"/>
    <s v="J836A Purchased Gas Deferral-Estimate Adjustment USD"/>
    <m/>
    <m/>
    <m/>
    <n v="0"/>
    <n v="1261206.77"/>
    <n v="-1261206.77"/>
    <x v="4"/>
  </r>
  <r>
    <s v="SEP-25"/>
    <s v="032"/>
    <x v="2"/>
    <s v="0000"/>
    <s v="000"/>
    <s v="000"/>
    <s v="0000"/>
    <s v="121"/>
    <s v="0805"/>
    <s v="0000000"/>
    <s v="000"/>
    <s v="0000"/>
    <s v="00"/>
    <s v="General Ledger"/>
    <s v="Spreadsheet"/>
    <s v="J836A Purchased Gas Deferral-Estimate Adjustment USD"/>
    <m/>
    <m/>
    <m/>
    <n v="2452.73"/>
    <n v="0"/>
    <n v="2452.73"/>
    <x v="9"/>
  </r>
  <r>
    <s v="SEP-25"/>
    <s v="032"/>
    <x v="2"/>
    <s v="0000"/>
    <s v="000"/>
    <s v="000"/>
    <s v="0000"/>
    <s v="121"/>
    <s v="0805"/>
    <s v="0000000"/>
    <s v="000"/>
    <s v="0000"/>
    <s v="00"/>
    <s v="General Ledger"/>
    <s v="Spreadsheet"/>
    <s v="Reverses &quot;J836A Purchased Gas Deferral-Estimate Adjustment USD&quot; 4930497"/>
    <m/>
    <m/>
    <m/>
    <n v="0"/>
    <n v="75928.17"/>
    <n v="-75928.17"/>
    <x v="8"/>
  </r>
  <r>
    <s v="SEP-25"/>
    <s v="032"/>
    <x v="2"/>
    <s v="0000"/>
    <s v="000"/>
    <s v="000"/>
    <s v="0000"/>
    <s v="121"/>
    <s v="0805"/>
    <s v="0000000"/>
    <s v="000"/>
    <s v="0000"/>
    <s v="00"/>
    <s v="General Ledger"/>
    <s v="Spreadsheet"/>
    <s v="Reverses &quot;J836A Purchased Gas Deferral-Estimate Adjustment USD&quot; 4930497"/>
    <m/>
    <m/>
    <m/>
    <n v="247784.17"/>
    <n v="0"/>
    <n v="247784.17"/>
    <x v="1"/>
  </r>
  <r>
    <s v="SEP-25"/>
    <s v="032"/>
    <x v="2"/>
    <s v="0000"/>
    <s v="000"/>
    <s v="000"/>
    <s v="0000"/>
    <s v="121"/>
    <s v="0805"/>
    <s v="0000000"/>
    <s v="000"/>
    <s v="0000"/>
    <s v="00"/>
    <s v="General Ledger"/>
    <s v="Spreadsheet"/>
    <s v="Reverses &quot;J836A Purchased Gas Deferral-Estimate Adjustment USD&quot; 4930497"/>
    <m/>
    <m/>
    <m/>
    <n v="1531606.82"/>
    <n v="0"/>
    <n v="1531606.82"/>
    <x v="4"/>
  </r>
  <r>
    <s v="SEP-25"/>
    <s v="032"/>
    <x v="2"/>
    <s v="0000"/>
    <s v="000"/>
    <s v="000"/>
    <s v="0000"/>
    <s v="121"/>
    <s v="0805"/>
    <s v="0000000"/>
    <s v="000"/>
    <s v="0000"/>
    <s v="00"/>
    <s v="General Ledger"/>
    <s v="Spreadsheet"/>
    <s v="Reverses &quot;J836A Purchased Gas Deferral-Estimate Adjustment USD&quot; 4930497"/>
    <m/>
    <m/>
    <m/>
    <n v="0"/>
    <n v="5472.57"/>
    <n v="-5472.57"/>
    <x v="9"/>
  </r>
  <r>
    <s v="SEP-25"/>
    <s v="032"/>
    <x v="2"/>
    <s v="0000"/>
    <s v="050"/>
    <s v="000"/>
    <s v="0000"/>
    <s v="121"/>
    <s v="0805"/>
    <s v="0000000"/>
    <s v="000"/>
    <s v="0000"/>
    <s v="00"/>
    <s v="General Ledger"/>
    <s v="Spreadsheet"/>
    <s v="J833-UNS Gas Unbilled Rev Revenue USD"/>
    <m/>
    <m/>
    <m/>
    <n v="1147622.8700000001"/>
    <n v="0"/>
    <n v="1147622.8700000001"/>
    <x v="11"/>
  </r>
  <r>
    <s v="SEP-25"/>
    <s v="032"/>
    <x v="2"/>
    <s v="0000"/>
    <s v="050"/>
    <s v="000"/>
    <s v="0000"/>
    <s v="121"/>
    <s v="0805"/>
    <s v="0000000"/>
    <s v="000"/>
    <s v="0000"/>
    <s v="00"/>
    <s v="General Ledger"/>
    <s v="Spreadsheet"/>
    <s v="Reverses &quot;J833-UNS Gas Unbilled Rev Revenue USD&quot; 4930270"/>
    <m/>
    <m/>
    <m/>
    <n v="0"/>
    <n v="955069.57"/>
    <n v="-955069.57"/>
    <x v="11"/>
  </r>
  <r>
    <s v="SEP-25"/>
    <s v="032"/>
    <x v="2"/>
    <s v="0000"/>
    <s v="050"/>
    <s v="000"/>
    <s v="0000"/>
    <s v="121"/>
    <s v="0805"/>
    <s v="0000000"/>
    <s v="000"/>
    <s v="8009"/>
    <s v="00"/>
    <s v="General Ledger"/>
    <s v="Spreadsheet"/>
    <s v="J836 Purchased Gas Deferral-Actual Adjustment USD"/>
    <m/>
    <m/>
    <m/>
    <n v="1741594.24"/>
    <n v="0"/>
    <n v="1741594.24"/>
    <x v="12"/>
  </r>
  <r>
    <s v="SEP-25"/>
    <s v="032"/>
    <x v="2"/>
    <s v="0000"/>
    <s v="050"/>
    <s v="000"/>
    <s v="0000"/>
    <s v="121"/>
    <s v="0805"/>
    <s v="0000000"/>
    <s v="000"/>
    <s v="8009"/>
    <s v="00"/>
    <s v="General Ledger"/>
    <s v="Spreadsheet"/>
    <s v="J836A Purchased Gas Deferral-Estimate Adjustment USD"/>
    <m/>
    <m/>
    <m/>
    <n v="1737124.69"/>
    <n v="0"/>
    <n v="1737124.69"/>
    <x v="12"/>
  </r>
  <r>
    <s v="SEP-25"/>
    <s v="032"/>
    <x v="2"/>
    <s v="0000"/>
    <s v="050"/>
    <s v="000"/>
    <s v="0000"/>
    <s v="121"/>
    <s v="0805"/>
    <s v="0000000"/>
    <s v="000"/>
    <s v="8009"/>
    <s v="00"/>
    <s v="General Ledger"/>
    <s v="Spreadsheet"/>
    <s v="Reverses &quot;J836A Purchased Gas Deferral-Estimate Adjustment USD&quot; 4930497"/>
    <m/>
    <m/>
    <m/>
    <n v="0"/>
    <n v="1741594.24"/>
    <n v="-1741594.24"/>
    <x v="12"/>
  </r>
  <r>
    <s v="SEP-25"/>
    <s v="032"/>
    <x v="2"/>
    <s v="0000"/>
    <s v="056"/>
    <s v="000"/>
    <s v="0000"/>
    <s v="121"/>
    <s v="0805"/>
    <s v="0000000"/>
    <s v="000"/>
    <s v="0000"/>
    <s v="00"/>
    <s v="General Ledger"/>
    <s v="Spreadsheet"/>
    <s v="J833-UNS Gas Unbilled Rev Revenue USD"/>
    <m/>
    <m/>
    <m/>
    <n v="41556.35"/>
    <n v="0"/>
    <n v="41556.35"/>
    <x v="11"/>
  </r>
  <r>
    <s v="SEP-25"/>
    <s v="032"/>
    <x v="2"/>
    <s v="0000"/>
    <s v="056"/>
    <s v="000"/>
    <s v="0000"/>
    <s v="121"/>
    <s v="0805"/>
    <s v="0000000"/>
    <s v="000"/>
    <s v="0000"/>
    <s v="00"/>
    <s v="General Ledger"/>
    <s v="Spreadsheet"/>
    <s v="Reverses &quot;J833-UNS Gas Unbilled Rev Revenue USD&quot; 4930270"/>
    <m/>
    <m/>
    <m/>
    <n v="0"/>
    <n v="39095.24"/>
    <n v="-39095.24"/>
    <x v="11"/>
  </r>
  <r>
    <s v="OCT-25"/>
    <s v="032"/>
    <x v="0"/>
    <s v="0000"/>
    <s v="000"/>
    <s v="000"/>
    <s v="0000"/>
    <s v="121"/>
    <s v="0805"/>
    <s v="0000000"/>
    <s v="000"/>
    <s v="0000"/>
    <s v="00"/>
    <s v="General Ledger"/>
    <s v="Spreadsheet"/>
    <s v="J836 Purchased Gas Deferral-Actual Adjustment STAT"/>
    <m/>
    <m/>
    <m/>
    <m/>
    <m/>
    <m/>
    <x v="0"/>
  </r>
  <r>
    <s v="OCT-25"/>
    <s v="032"/>
    <x v="0"/>
    <s v="0000"/>
    <s v="000"/>
    <s v="000"/>
    <s v="0000"/>
    <s v="121"/>
    <s v="0805"/>
    <s v="0000000"/>
    <s v="000"/>
    <s v="0000"/>
    <s v="00"/>
    <s v="General Ledger"/>
    <s v="Spreadsheet"/>
    <s v="J836 Purchased Gas Deferral-Actual Adjustment USD"/>
    <m/>
    <m/>
    <m/>
    <n v="227513.15"/>
    <n v="0"/>
    <n v="227513.15"/>
    <x v="1"/>
  </r>
  <r>
    <s v="OCT-25"/>
    <s v="032"/>
    <x v="0"/>
    <s v="0000"/>
    <s v="000"/>
    <s v="000"/>
    <s v="0000"/>
    <s v="121"/>
    <s v="0805"/>
    <s v="0000000"/>
    <s v="000"/>
    <s v="0000"/>
    <s v="00"/>
    <s v="General Ledger"/>
    <s v="Spreadsheet"/>
    <s v="J836A Purchased Gas Deferral-Estimate Adjustment STAT"/>
    <m/>
    <m/>
    <m/>
    <m/>
    <m/>
    <m/>
    <x v="0"/>
  </r>
  <r>
    <s v="OCT-25"/>
    <s v="032"/>
    <x v="0"/>
    <s v="0000"/>
    <s v="000"/>
    <s v="000"/>
    <s v="0000"/>
    <s v="121"/>
    <s v="0805"/>
    <s v="0000000"/>
    <s v="000"/>
    <s v="0000"/>
    <s v="00"/>
    <s v="General Ledger"/>
    <s v="Spreadsheet"/>
    <s v="J836A Purchased Gas Deferral-Estimate Adjustment USD"/>
    <m/>
    <m/>
    <m/>
    <n v="650894.14"/>
    <n v="0"/>
    <n v="650894.14"/>
    <x v="1"/>
  </r>
  <r>
    <s v="OCT-25"/>
    <s v="032"/>
    <x v="0"/>
    <s v="0000"/>
    <s v="000"/>
    <s v="000"/>
    <s v="0000"/>
    <s v="121"/>
    <s v="0805"/>
    <s v="0000000"/>
    <s v="000"/>
    <s v="0000"/>
    <s v="00"/>
    <s v="General Ledger"/>
    <s v="Spreadsheet"/>
    <s v="Reverses &quot;J836A Purchased Gas Deferral-Estimate Adjustment STAT&quot; 5071198"/>
    <m/>
    <m/>
    <m/>
    <m/>
    <m/>
    <m/>
    <x v="0"/>
  </r>
  <r>
    <s v="OCT-25"/>
    <s v="032"/>
    <x v="0"/>
    <s v="0000"/>
    <s v="000"/>
    <s v="000"/>
    <s v="0000"/>
    <s v="121"/>
    <s v="0805"/>
    <s v="0000000"/>
    <s v="000"/>
    <s v="0000"/>
    <s v="00"/>
    <s v="General Ledger"/>
    <s v="Spreadsheet"/>
    <s v="Reverses &quot;J836A Purchased Gas Deferral-Estimate Adjustment USD&quot; 5071197"/>
    <m/>
    <m/>
    <m/>
    <n v="0"/>
    <n v="227513.32"/>
    <n v="-227513.32"/>
    <x v="1"/>
  </r>
  <r>
    <s v="OCT-25"/>
    <s v="032"/>
    <x v="1"/>
    <s v="0000"/>
    <s v="000"/>
    <s v="000"/>
    <s v="0000"/>
    <s v="121"/>
    <s v="0805"/>
    <s v="0000000"/>
    <s v="000"/>
    <s v="0000"/>
    <s v="00"/>
    <s v="General Ledger"/>
    <s v="Spreadsheet"/>
    <s v="J837 Non-recurring gas costs Adjustment USD"/>
    <m/>
    <m/>
    <m/>
    <n v="1926.94"/>
    <n v="0"/>
    <n v="1926.94"/>
    <x v="15"/>
  </r>
  <r>
    <s v="OCT-25"/>
    <s v="032"/>
    <x v="1"/>
    <s v="0000"/>
    <s v="000"/>
    <s v="000"/>
    <s v="0000"/>
    <s v="121"/>
    <s v="0805"/>
    <s v="0000000"/>
    <s v="000"/>
    <s v="0000"/>
    <s v="00"/>
    <s v="General Ledger"/>
    <s v="Spreadsheet"/>
    <s v="J837A Non-recurring gas costs adjustment Adjustment USD"/>
    <m/>
    <m/>
    <m/>
    <n v="0"/>
    <n v="1926.94"/>
    <n v="-1926.94"/>
    <x v="15"/>
  </r>
  <r>
    <s v="OCT-25"/>
    <s v="032"/>
    <x v="1"/>
    <s v="0000"/>
    <s v="000"/>
    <s v="000"/>
    <s v="0000"/>
    <s v="121"/>
    <s v="0805"/>
    <s v="0000000"/>
    <s v="000"/>
    <s v="8000"/>
    <s v="00"/>
    <s v="General Ledger"/>
    <s v="Spreadsheet"/>
    <s v="J836 Purchased Gas Deferral-Actual Adjustment STAT"/>
    <m/>
    <m/>
    <m/>
    <m/>
    <m/>
    <m/>
    <x v="2"/>
  </r>
  <r>
    <s v="OCT-25"/>
    <s v="032"/>
    <x v="1"/>
    <s v="0000"/>
    <s v="000"/>
    <s v="000"/>
    <s v="0000"/>
    <s v="121"/>
    <s v="0805"/>
    <s v="0000000"/>
    <s v="000"/>
    <s v="8000"/>
    <s v="00"/>
    <s v="General Ledger"/>
    <s v="Spreadsheet"/>
    <s v="J836 Purchased Gas Deferral-Actual Adjustment USD"/>
    <m/>
    <m/>
    <m/>
    <n v="719324.79"/>
    <n v="0"/>
    <n v="719324.79"/>
    <x v="4"/>
  </r>
  <r>
    <s v="OCT-25"/>
    <s v="032"/>
    <x v="1"/>
    <s v="0000"/>
    <s v="000"/>
    <s v="000"/>
    <s v="0000"/>
    <s v="121"/>
    <s v="0805"/>
    <s v="0000000"/>
    <s v="000"/>
    <s v="8000"/>
    <s v="00"/>
    <s v="General Ledger"/>
    <s v="Spreadsheet"/>
    <s v="J836A Purchased Gas Deferral-Estimate Adjustment STAT"/>
    <m/>
    <m/>
    <m/>
    <m/>
    <m/>
    <m/>
    <x v="2"/>
  </r>
  <r>
    <s v="OCT-25"/>
    <s v="032"/>
    <x v="1"/>
    <s v="0000"/>
    <s v="000"/>
    <s v="000"/>
    <s v="0000"/>
    <s v="121"/>
    <s v="0805"/>
    <s v="0000000"/>
    <s v="000"/>
    <s v="8000"/>
    <s v="00"/>
    <s v="General Ledger"/>
    <s v="Spreadsheet"/>
    <s v="J836A Purchased Gas Deferral-Estimate Adjustment USD"/>
    <m/>
    <m/>
    <m/>
    <n v="693478.25"/>
    <n v="0"/>
    <n v="693478.25"/>
    <x v="4"/>
  </r>
  <r>
    <s v="OCT-25"/>
    <s v="032"/>
    <x v="1"/>
    <s v="0000"/>
    <s v="000"/>
    <s v="000"/>
    <s v="0000"/>
    <s v="121"/>
    <s v="0805"/>
    <s v="0000000"/>
    <s v="000"/>
    <s v="8000"/>
    <s v="00"/>
    <s v="General Ledger"/>
    <s v="Spreadsheet"/>
    <s v="Reverses &quot;J836A Purchased Gas Deferral-Estimate Adjustment STAT&quot; 5071198"/>
    <m/>
    <m/>
    <m/>
    <m/>
    <m/>
    <m/>
    <x v="2"/>
  </r>
  <r>
    <s v="OCT-25"/>
    <s v="032"/>
    <x v="1"/>
    <s v="0000"/>
    <s v="000"/>
    <s v="000"/>
    <s v="0000"/>
    <s v="121"/>
    <s v="0805"/>
    <s v="0000000"/>
    <s v="000"/>
    <s v="8000"/>
    <s v="00"/>
    <s v="General Ledger"/>
    <s v="Spreadsheet"/>
    <s v="Reverses &quot;J836A Purchased Gas Deferral-Estimate Adjustment USD&quot; 5071197"/>
    <m/>
    <m/>
    <m/>
    <n v="0"/>
    <n v="718814.45"/>
    <n v="-718814.45"/>
    <x v="4"/>
  </r>
  <r>
    <s v="OCT-25"/>
    <s v="032"/>
    <x v="1"/>
    <s v="0000"/>
    <s v="000"/>
    <s v="000"/>
    <s v="0000"/>
    <s v="121"/>
    <s v="0805"/>
    <s v="0000000"/>
    <s v="000"/>
    <s v="8001"/>
    <s v="00"/>
    <s v="General Ledger"/>
    <s v="Spreadsheet"/>
    <s v="J836 Purchased Gas Deferral-Actual Adjustment USD"/>
    <m/>
    <m/>
    <m/>
    <n v="533273.16"/>
    <n v="0"/>
    <n v="533273.16"/>
    <x v="6"/>
  </r>
  <r>
    <s v="OCT-25"/>
    <s v="032"/>
    <x v="1"/>
    <s v="0000"/>
    <s v="000"/>
    <s v="000"/>
    <s v="0000"/>
    <s v="121"/>
    <s v="0805"/>
    <s v="0000000"/>
    <s v="000"/>
    <s v="8001"/>
    <s v="00"/>
    <s v="General Ledger"/>
    <s v="Spreadsheet"/>
    <s v="J836A Purchased Gas Deferral-Estimate Adjustment USD"/>
    <m/>
    <m/>
    <m/>
    <n v="854261.59"/>
    <n v="0"/>
    <n v="854261.59"/>
    <x v="6"/>
  </r>
  <r>
    <s v="OCT-25"/>
    <s v="032"/>
    <x v="1"/>
    <s v="0000"/>
    <s v="000"/>
    <s v="000"/>
    <s v="0000"/>
    <s v="121"/>
    <s v="0805"/>
    <s v="0000000"/>
    <s v="000"/>
    <s v="8001"/>
    <s v="00"/>
    <s v="General Ledger"/>
    <s v="Spreadsheet"/>
    <s v="Reverses &quot;J836A Purchased Gas Deferral-Estimate Adjustment USD&quot; 5071197"/>
    <m/>
    <m/>
    <m/>
    <n v="0"/>
    <n v="542392.31999999995"/>
    <n v="-542392.31999999995"/>
    <x v="6"/>
  </r>
  <r>
    <s v="OCT-25"/>
    <s v="032"/>
    <x v="1"/>
    <s v="0000"/>
    <s v="000"/>
    <s v="000"/>
    <s v="0000"/>
    <s v="121"/>
    <s v="0805"/>
    <s v="0000000"/>
    <s v="000"/>
    <s v="8003"/>
    <s v="00"/>
    <s v="General Ledger"/>
    <s v="Spreadsheet"/>
    <s v="J836 Purchased Gas Deferral-Actual Adjustment STAT"/>
    <m/>
    <m/>
    <m/>
    <m/>
    <m/>
    <m/>
    <x v="7"/>
  </r>
  <r>
    <s v="OCT-25"/>
    <s v="032"/>
    <x v="1"/>
    <s v="0000"/>
    <s v="000"/>
    <s v="000"/>
    <s v="0000"/>
    <s v="121"/>
    <s v="0805"/>
    <s v="0000000"/>
    <s v="000"/>
    <s v="8003"/>
    <s v="00"/>
    <s v="General Ledger"/>
    <s v="Spreadsheet"/>
    <s v="J836 Purchased Gas Deferral-Actual Adjustment USD"/>
    <m/>
    <m/>
    <m/>
    <n v="0"/>
    <n v="21109.119999999999"/>
    <n v="-21109.119999999999"/>
    <x v="8"/>
  </r>
  <r>
    <s v="OCT-25"/>
    <s v="032"/>
    <x v="1"/>
    <s v="0000"/>
    <s v="000"/>
    <s v="000"/>
    <s v="0000"/>
    <s v="121"/>
    <s v="0805"/>
    <s v="0000000"/>
    <s v="000"/>
    <s v="8003"/>
    <s v="00"/>
    <s v="General Ledger"/>
    <s v="Spreadsheet"/>
    <s v="J836A Purchased Gas Deferral-Estimate Adjustment STAT"/>
    <m/>
    <m/>
    <m/>
    <m/>
    <m/>
    <m/>
    <x v="7"/>
  </r>
  <r>
    <s v="OCT-25"/>
    <s v="032"/>
    <x v="1"/>
    <s v="0000"/>
    <s v="000"/>
    <s v="000"/>
    <s v="0000"/>
    <s v="121"/>
    <s v="0805"/>
    <s v="0000000"/>
    <s v="000"/>
    <s v="8003"/>
    <s v="00"/>
    <s v="General Ledger"/>
    <s v="Spreadsheet"/>
    <s v="J836A Purchased Gas Deferral-Estimate Adjustment USD"/>
    <m/>
    <m/>
    <m/>
    <n v="104166.44"/>
    <n v="0"/>
    <n v="104166.44"/>
    <x v="8"/>
  </r>
  <r>
    <s v="OCT-25"/>
    <s v="032"/>
    <x v="1"/>
    <s v="0000"/>
    <s v="000"/>
    <s v="000"/>
    <s v="0000"/>
    <s v="121"/>
    <s v="0805"/>
    <s v="0000000"/>
    <s v="000"/>
    <s v="8003"/>
    <s v="00"/>
    <s v="General Ledger"/>
    <s v="Spreadsheet"/>
    <s v="Reverses &quot;J836A Purchased Gas Deferral-Estimate Adjustment STAT&quot; 5071198"/>
    <m/>
    <m/>
    <m/>
    <m/>
    <m/>
    <m/>
    <x v="7"/>
  </r>
  <r>
    <s v="OCT-25"/>
    <s v="032"/>
    <x v="1"/>
    <s v="0000"/>
    <s v="000"/>
    <s v="000"/>
    <s v="0000"/>
    <s v="121"/>
    <s v="0805"/>
    <s v="0000000"/>
    <s v="000"/>
    <s v="8003"/>
    <s v="00"/>
    <s v="General Ledger"/>
    <s v="Spreadsheet"/>
    <s v="Reverses &quot;J836A Purchased Gas Deferral-Estimate Adjustment USD&quot; 5071197"/>
    <m/>
    <m/>
    <m/>
    <n v="64242.19"/>
    <n v="0"/>
    <n v="64242.19"/>
    <x v="8"/>
  </r>
  <r>
    <s v="OCT-25"/>
    <s v="032"/>
    <x v="1"/>
    <s v="0000"/>
    <s v="000"/>
    <s v="000"/>
    <s v="0000"/>
    <s v="121"/>
    <s v="0805"/>
    <s v="0000000"/>
    <s v="000"/>
    <s v="8004"/>
    <s v="00"/>
    <s v="General Ledger"/>
    <s v="Spreadsheet"/>
    <s v="J836 Purchased Gas Deferral-Actual Adjustment USD"/>
    <m/>
    <m/>
    <m/>
    <n v="0"/>
    <n v="2084.4699999999998"/>
    <n v="-2084.4699999999998"/>
    <x v="9"/>
  </r>
  <r>
    <s v="OCT-25"/>
    <s v="032"/>
    <x v="1"/>
    <s v="0000"/>
    <s v="000"/>
    <s v="000"/>
    <s v="0000"/>
    <s v="121"/>
    <s v="0805"/>
    <s v="0000000"/>
    <s v="000"/>
    <s v="8004"/>
    <s v="00"/>
    <s v="General Ledger"/>
    <s v="Spreadsheet"/>
    <s v="J836A Purchased Gas Deferral-Estimate Adjustment USD"/>
    <m/>
    <m/>
    <m/>
    <n v="1118.6300000000001"/>
    <n v="0"/>
    <n v="1118.6300000000001"/>
    <x v="9"/>
  </r>
  <r>
    <s v="OCT-25"/>
    <s v="032"/>
    <x v="1"/>
    <s v="0000"/>
    <s v="000"/>
    <s v="000"/>
    <s v="0000"/>
    <s v="121"/>
    <s v="0805"/>
    <s v="0000000"/>
    <s v="000"/>
    <s v="8004"/>
    <s v="00"/>
    <s v="General Ledger"/>
    <s v="Spreadsheet"/>
    <s v="Reverses &quot;J836A Purchased Gas Deferral-Estimate Adjustment USD&quot; 5071197"/>
    <m/>
    <m/>
    <m/>
    <n v="2452.73"/>
    <n v="0"/>
    <n v="2452.73"/>
    <x v="9"/>
  </r>
  <r>
    <s v="OCT-25"/>
    <s v="032"/>
    <x v="2"/>
    <s v="0000"/>
    <s v="000"/>
    <s v="000"/>
    <s v="0000"/>
    <s v="121"/>
    <s v="0805"/>
    <s v="0000000"/>
    <s v="000"/>
    <s v="0000"/>
    <s v="00"/>
    <s v="General Ledger"/>
    <s v="Spreadsheet"/>
    <s v="J813 Gas SFR Revenue USD"/>
    <m/>
    <m/>
    <m/>
    <n v="1200"/>
    <n v="0"/>
    <n v="1200"/>
    <x v="10"/>
  </r>
  <r>
    <s v="OCT-25"/>
    <s v="032"/>
    <x v="2"/>
    <s v="0000"/>
    <s v="000"/>
    <s v="000"/>
    <s v="0000"/>
    <s v="121"/>
    <s v="0805"/>
    <s v="0000000"/>
    <s v="000"/>
    <s v="0000"/>
    <s v="00"/>
    <s v="General Ledger"/>
    <s v="Spreadsheet"/>
    <s v="J836 Purchased Gas Deferral-Actual Adjustment USD"/>
    <m/>
    <m/>
    <m/>
    <n v="21109.119999999999"/>
    <n v="0"/>
    <n v="21109.119999999999"/>
    <x v="8"/>
  </r>
  <r>
    <s v="OCT-25"/>
    <s v="032"/>
    <x v="2"/>
    <s v="0000"/>
    <s v="000"/>
    <s v="000"/>
    <s v="0000"/>
    <s v="121"/>
    <s v="0805"/>
    <s v="0000000"/>
    <s v="000"/>
    <s v="0000"/>
    <s v="00"/>
    <s v="General Ledger"/>
    <s v="Spreadsheet"/>
    <s v="J836 Purchased Gas Deferral-Actual Adjustment USD"/>
    <m/>
    <m/>
    <m/>
    <n v="0"/>
    <n v="227513.15"/>
    <n v="-227513.15"/>
    <x v="1"/>
  </r>
  <r>
    <s v="OCT-25"/>
    <s v="032"/>
    <x v="2"/>
    <s v="0000"/>
    <s v="000"/>
    <s v="000"/>
    <s v="0000"/>
    <s v="121"/>
    <s v="0805"/>
    <s v="0000000"/>
    <s v="000"/>
    <s v="0000"/>
    <s v="00"/>
    <s v="General Ledger"/>
    <s v="Spreadsheet"/>
    <s v="J836 Purchased Gas Deferral-Actual Adjustment USD"/>
    <m/>
    <m/>
    <m/>
    <n v="0"/>
    <n v="1252597.95"/>
    <n v="-1252597.95"/>
    <x v="4"/>
  </r>
  <r>
    <s v="OCT-25"/>
    <s v="032"/>
    <x v="2"/>
    <s v="0000"/>
    <s v="000"/>
    <s v="000"/>
    <s v="0000"/>
    <s v="121"/>
    <s v="0805"/>
    <s v="0000000"/>
    <s v="000"/>
    <s v="0000"/>
    <s v="00"/>
    <s v="General Ledger"/>
    <s v="Spreadsheet"/>
    <s v="J836 Purchased Gas Deferral-Actual Adjustment USD"/>
    <m/>
    <m/>
    <m/>
    <n v="2084.4699999999998"/>
    <n v="0"/>
    <n v="2084.4699999999998"/>
    <x v="9"/>
  </r>
  <r>
    <s v="OCT-25"/>
    <s v="032"/>
    <x v="2"/>
    <s v="0000"/>
    <s v="000"/>
    <s v="000"/>
    <s v="0000"/>
    <s v="121"/>
    <s v="0805"/>
    <s v="0000000"/>
    <s v="000"/>
    <s v="0000"/>
    <s v="00"/>
    <s v="General Ledger"/>
    <s v="Spreadsheet"/>
    <s v="J836A Purchased Gas Deferral-Estimate Adjustment USD"/>
    <m/>
    <m/>
    <m/>
    <n v="0"/>
    <n v="104166.44"/>
    <n v="-104166.44"/>
    <x v="8"/>
  </r>
  <r>
    <s v="OCT-25"/>
    <s v="032"/>
    <x v="2"/>
    <s v="0000"/>
    <s v="000"/>
    <s v="000"/>
    <s v="0000"/>
    <s v="121"/>
    <s v="0805"/>
    <s v="0000000"/>
    <s v="000"/>
    <s v="0000"/>
    <s v="00"/>
    <s v="General Ledger"/>
    <s v="Spreadsheet"/>
    <s v="J836A Purchased Gas Deferral-Estimate Adjustment USD"/>
    <m/>
    <m/>
    <m/>
    <n v="0"/>
    <n v="650894.14"/>
    <n v="-650894.14"/>
    <x v="1"/>
  </r>
  <r>
    <s v="OCT-25"/>
    <s v="032"/>
    <x v="2"/>
    <s v="0000"/>
    <s v="000"/>
    <s v="000"/>
    <s v="0000"/>
    <s v="121"/>
    <s v="0805"/>
    <s v="0000000"/>
    <s v="000"/>
    <s v="0000"/>
    <s v="00"/>
    <s v="General Ledger"/>
    <s v="Spreadsheet"/>
    <s v="J836A Purchased Gas Deferral-Estimate Adjustment USD"/>
    <m/>
    <m/>
    <m/>
    <n v="0"/>
    <n v="1547739.84"/>
    <n v="-1547739.84"/>
    <x v="4"/>
  </r>
  <r>
    <s v="OCT-25"/>
    <s v="032"/>
    <x v="2"/>
    <s v="0000"/>
    <s v="000"/>
    <s v="000"/>
    <s v="0000"/>
    <s v="121"/>
    <s v="0805"/>
    <s v="0000000"/>
    <s v="000"/>
    <s v="0000"/>
    <s v="00"/>
    <s v="General Ledger"/>
    <s v="Spreadsheet"/>
    <s v="J836A Purchased Gas Deferral-Estimate Adjustment USD"/>
    <m/>
    <m/>
    <m/>
    <n v="0"/>
    <n v="1118.6300000000001"/>
    <n v="-1118.6300000000001"/>
    <x v="9"/>
  </r>
  <r>
    <s v="OCT-25"/>
    <s v="032"/>
    <x v="2"/>
    <s v="0000"/>
    <s v="000"/>
    <s v="000"/>
    <s v="0000"/>
    <s v="121"/>
    <s v="0805"/>
    <s v="0000000"/>
    <s v="000"/>
    <s v="0000"/>
    <s v="00"/>
    <s v="General Ledger"/>
    <s v="Spreadsheet"/>
    <s v="Reverses &quot;J836A Purchased Gas Deferral-Estimate Adjustment USD&quot; 5071197"/>
    <m/>
    <m/>
    <m/>
    <n v="0"/>
    <n v="64242.19"/>
    <n v="-64242.19"/>
    <x v="8"/>
  </r>
  <r>
    <s v="OCT-25"/>
    <s v="032"/>
    <x v="2"/>
    <s v="0000"/>
    <s v="000"/>
    <s v="000"/>
    <s v="0000"/>
    <s v="121"/>
    <s v="0805"/>
    <s v="0000000"/>
    <s v="000"/>
    <s v="0000"/>
    <s v="00"/>
    <s v="General Ledger"/>
    <s v="Spreadsheet"/>
    <s v="Reverses &quot;J836A Purchased Gas Deferral-Estimate Adjustment USD&quot; 5071197"/>
    <m/>
    <m/>
    <m/>
    <n v="227513.32"/>
    <n v="0"/>
    <n v="227513.32"/>
    <x v="1"/>
  </r>
  <r>
    <s v="OCT-25"/>
    <s v="032"/>
    <x v="2"/>
    <s v="0000"/>
    <s v="000"/>
    <s v="000"/>
    <s v="0000"/>
    <s v="121"/>
    <s v="0805"/>
    <s v="0000000"/>
    <s v="000"/>
    <s v="0000"/>
    <s v="00"/>
    <s v="General Ledger"/>
    <s v="Spreadsheet"/>
    <s v="Reverses &quot;J836A Purchased Gas Deferral-Estimate Adjustment USD&quot; 5071197"/>
    <m/>
    <m/>
    <m/>
    <n v="1261206.77"/>
    <n v="0"/>
    <n v="1261206.77"/>
    <x v="4"/>
  </r>
  <r>
    <s v="OCT-25"/>
    <s v="032"/>
    <x v="2"/>
    <s v="0000"/>
    <s v="000"/>
    <s v="000"/>
    <s v="0000"/>
    <s v="121"/>
    <s v="0805"/>
    <s v="0000000"/>
    <s v="000"/>
    <s v="0000"/>
    <s v="00"/>
    <s v="General Ledger"/>
    <s v="Spreadsheet"/>
    <s v="Reverses &quot;J836A Purchased Gas Deferral-Estimate Adjustment USD&quot; 5071197"/>
    <m/>
    <m/>
    <m/>
    <n v="0"/>
    <n v="2452.73"/>
    <n v="-2452.73"/>
    <x v="9"/>
  </r>
  <r>
    <s v="OCT-25"/>
    <s v="032"/>
    <x v="2"/>
    <s v="0000"/>
    <s v="000"/>
    <s v="000"/>
    <s v="0000"/>
    <s v="121"/>
    <s v="0805"/>
    <s v="0000000"/>
    <s v="000"/>
    <s v="0205"/>
    <s v="00"/>
    <s v="General Ledger"/>
    <s v="Spreadsheet"/>
    <s v="J837 Non-recurring gas costs Adjustment USD"/>
    <m/>
    <m/>
    <m/>
    <n v="0"/>
    <n v="6.55"/>
    <n v="-6.55"/>
    <x v="16"/>
  </r>
  <r>
    <s v="OCT-25"/>
    <s v="032"/>
    <x v="2"/>
    <s v="0000"/>
    <s v="000"/>
    <s v="000"/>
    <s v="0000"/>
    <s v="121"/>
    <s v="0805"/>
    <s v="0000000"/>
    <s v="000"/>
    <s v="0205"/>
    <s v="00"/>
    <s v="General Ledger"/>
    <s v="Spreadsheet"/>
    <s v="J837A Non-recurring gas costs adjustment Adjustment USD"/>
    <m/>
    <m/>
    <m/>
    <n v="6.55"/>
    <n v="0"/>
    <n v="6.55"/>
    <x v="16"/>
  </r>
  <r>
    <s v="OCT-25"/>
    <s v="032"/>
    <x v="2"/>
    <s v="0000"/>
    <s v="000"/>
    <s v="000"/>
    <s v="0000"/>
    <s v="121"/>
    <s v="0805"/>
    <s v="0000000"/>
    <s v="000"/>
    <s v="8005"/>
    <s v="00"/>
    <s v="General Ledger"/>
    <s v="Spreadsheet"/>
    <s v="J837 Non-recurring gas costs Adjustment USD"/>
    <m/>
    <m/>
    <m/>
    <n v="0"/>
    <n v="1920.39"/>
    <n v="-1920.39"/>
    <x v="17"/>
  </r>
  <r>
    <s v="OCT-25"/>
    <s v="032"/>
    <x v="2"/>
    <s v="0000"/>
    <s v="000"/>
    <s v="000"/>
    <s v="0000"/>
    <s v="121"/>
    <s v="0805"/>
    <s v="0000000"/>
    <s v="000"/>
    <s v="8005"/>
    <s v="00"/>
    <s v="General Ledger"/>
    <s v="Spreadsheet"/>
    <s v="J837A Non-recurring gas costs adjustment Adjustment USD"/>
    <m/>
    <m/>
    <m/>
    <n v="1920.39"/>
    <n v="0"/>
    <n v="1920.39"/>
    <x v="17"/>
  </r>
  <r>
    <s v="OCT-25"/>
    <s v="032"/>
    <x v="2"/>
    <s v="0000"/>
    <s v="050"/>
    <s v="000"/>
    <s v="0000"/>
    <s v="121"/>
    <s v="0805"/>
    <s v="0000000"/>
    <s v="000"/>
    <s v="0000"/>
    <s v="00"/>
    <s v="General Ledger"/>
    <s v="Spreadsheet"/>
    <s v="J833-UNS Gas Unbilled Rev Revenue USD"/>
    <m/>
    <m/>
    <m/>
    <n v="1514725.81"/>
    <n v="0"/>
    <n v="1514725.81"/>
    <x v="11"/>
  </r>
  <r>
    <s v="OCT-25"/>
    <s v="032"/>
    <x v="2"/>
    <s v="0000"/>
    <s v="050"/>
    <s v="000"/>
    <s v="0000"/>
    <s v="121"/>
    <s v="0805"/>
    <s v="0000000"/>
    <s v="000"/>
    <s v="0000"/>
    <s v="00"/>
    <s v="General Ledger"/>
    <s v="Spreadsheet"/>
    <s v="Reverses &quot;J833-UNS Gas Unbilled Rev Revenue USD&quot; 5071152"/>
    <m/>
    <m/>
    <m/>
    <n v="0"/>
    <n v="1147622.8700000001"/>
    <n v="-1147622.8700000001"/>
    <x v="11"/>
  </r>
  <r>
    <s v="OCT-25"/>
    <s v="032"/>
    <x v="2"/>
    <s v="0000"/>
    <s v="050"/>
    <s v="000"/>
    <s v="0000"/>
    <s v="121"/>
    <s v="0805"/>
    <s v="0000000"/>
    <s v="000"/>
    <s v="8009"/>
    <s v="00"/>
    <s v="General Ledger"/>
    <s v="Spreadsheet"/>
    <s v="J836 Purchased Gas Deferral-Actual Adjustment USD"/>
    <m/>
    <m/>
    <m/>
    <n v="1737124.69"/>
    <n v="0"/>
    <n v="1737124.69"/>
    <x v="12"/>
  </r>
  <r>
    <s v="OCT-25"/>
    <s v="032"/>
    <x v="2"/>
    <s v="0000"/>
    <s v="050"/>
    <s v="000"/>
    <s v="0000"/>
    <s v="121"/>
    <s v="0805"/>
    <s v="0000000"/>
    <s v="000"/>
    <s v="8009"/>
    <s v="00"/>
    <s v="General Ledger"/>
    <s v="Spreadsheet"/>
    <s v="J836A Purchased Gas Deferral-Estimate Adjustment USD"/>
    <m/>
    <m/>
    <m/>
    <n v="2923229.13"/>
    <n v="0"/>
    <n v="2923229.13"/>
    <x v="12"/>
  </r>
  <r>
    <s v="OCT-25"/>
    <s v="032"/>
    <x v="2"/>
    <s v="0000"/>
    <s v="050"/>
    <s v="000"/>
    <s v="0000"/>
    <s v="121"/>
    <s v="0805"/>
    <s v="0000000"/>
    <s v="000"/>
    <s v="8009"/>
    <s v="00"/>
    <s v="General Ledger"/>
    <s v="Spreadsheet"/>
    <s v="Reverses &quot;J836A Purchased Gas Deferral-Estimate Adjustment USD&quot; 5071197"/>
    <m/>
    <m/>
    <m/>
    <n v="0"/>
    <n v="1737124.69"/>
    <n v="-1737124.69"/>
    <x v="12"/>
  </r>
  <r>
    <s v="OCT-25"/>
    <s v="032"/>
    <x v="2"/>
    <s v="0000"/>
    <s v="056"/>
    <s v="000"/>
    <s v="0000"/>
    <s v="121"/>
    <s v="0805"/>
    <s v="0000000"/>
    <s v="000"/>
    <s v="0000"/>
    <s v="00"/>
    <s v="General Ledger"/>
    <s v="Spreadsheet"/>
    <s v="J833-UNS Gas Unbilled Rev Revenue USD"/>
    <m/>
    <m/>
    <m/>
    <n v="53711.03"/>
    <n v="0"/>
    <n v="53711.03"/>
    <x v="11"/>
  </r>
  <r>
    <s v="OCT-25"/>
    <s v="032"/>
    <x v="2"/>
    <s v="0000"/>
    <s v="056"/>
    <s v="000"/>
    <s v="0000"/>
    <s v="121"/>
    <s v="0805"/>
    <s v="0000000"/>
    <s v="000"/>
    <s v="0000"/>
    <s v="00"/>
    <s v="General Ledger"/>
    <s v="Spreadsheet"/>
    <s v="Reverses &quot;J833-UNS Gas Unbilled Rev Revenue USD&quot; 5071152"/>
    <m/>
    <m/>
    <m/>
    <n v="0"/>
    <n v="41556.35"/>
    <n v="-41556.35"/>
    <x v="11"/>
  </r>
  <r>
    <s v="NOV-25"/>
    <s v="032"/>
    <x v="0"/>
    <s v="0000"/>
    <s v="000"/>
    <s v="000"/>
    <s v="0000"/>
    <s v="121"/>
    <s v="0805"/>
    <s v="0000000"/>
    <s v="000"/>
    <s v="0000"/>
    <s v="00"/>
    <s v="General Ledger"/>
    <s v="Spreadsheet"/>
    <s v="J836 Purchased Gas Deferral-Actual Adjustment STAT"/>
    <m/>
    <m/>
    <m/>
    <m/>
    <m/>
    <m/>
    <x v="0"/>
  </r>
  <r>
    <s v="NOV-25"/>
    <s v="032"/>
    <x v="0"/>
    <s v="0000"/>
    <s v="000"/>
    <s v="000"/>
    <s v="0000"/>
    <s v="121"/>
    <s v="0805"/>
    <s v="0000000"/>
    <s v="000"/>
    <s v="0000"/>
    <s v="00"/>
    <s v="General Ledger"/>
    <s v="Spreadsheet"/>
    <s v="J836 Purchased Gas Deferral-Actual Adjustment USD"/>
    <m/>
    <m/>
    <m/>
    <n v="650894.14"/>
    <n v="0"/>
    <n v="650894.14"/>
    <x v="1"/>
  </r>
  <r>
    <s v="NOV-25"/>
    <s v="032"/>
    <x v="0"/>
    <s v="0000"/>
    <s v="000"/>
    <s v="000"/>
    <s v="0000"/>
    <s v="121"/>
    <s v="0805"/>
    <s v="0000000"/>
    <s v="000"/>
    <s v="0000"/>
    <s v="00"/>
    <s v="General Ledger"/>
    <s v="Spreadsheet"/>
    <s v="J836A Purchased Gas Deferral-Estimate Adjustment STAT"/>
    <m/>
    <m/>
    <m/>
    <m/>
    <m/>
    <m/>
    <x v="0"/>
  </r>
  <r>
    <s v="NOV-25"/>
    <s v="032"/>
    <x v="0"/>
    <s v="0000"/>
    <s v="000"/>
    <s v="000"/>
    <s v="0000"/>
    <s v="121"/>
    <s v="0805"/>
    <s v="0000000"/>
    <s v="000"/>
    <s v="0000"/>
    <s v="00"/>
    <s v="General Ledger"/>
    <s v="Spreadsheet"/>
    <s v="J836A Purchased Gas Deferral-Estimate Adjustment USD"/>
    <m/>
    <m/>
    <m/>
    <n v="2400808.2599999998"/>
    <n v="0"/>
    <n v="2400808.2599999998"/>
    <x v="1"/>
  </r>
  <r>
    <s v="NOV-25"/>
    <s v="032"/>
    <x v="0"/>
    <s v="0000"/>
    <s v="000"/>
    <s v="000"/>
    <s v="0000"/>
    <s v="121"/>
    <s v="0805"/>
    <s v="0000000"/>
    <s v="000"/>
    <s v="0000"/>
    <s v="00"/>
    <s v="General Ledger"/>
    <s v="Spreadsheet"/>
    <s v="Reverses &quot;J836A Purchased Gas Deferral-Estimate Adjustment STAT&quot; 5220429"/>
    <m/>
    <m/>
    <m/>
    <m/>
    <m/>
    <m/>
    <x v="0"/>
  </r>
  <r>
    <s v="NOV-25"/>
    <s v="032"/>
    <x v="0"/>
    <s v="0000"/>
    <s v="000"/>
    <s v="000"/>
    <s v="0000"/>
    <s v="121"/>
    <s v="0805"/>
    <s v="0000000"/>
    <s v="000"/>
    <s v="0000"/>
    <s v="00"/>
    <s v="General Ledger"/>
    <s v="Spreadsheet"/>
    <s v="Reverses &quot;J836A Purchased Gas Deferral-Estimate Adjustment USD&quot; 5220428"/>
    <m/>
    <m/>
    <m/>
    <n v="0"/>
    <n v="650894.14"/>
    <n v="-650894.14"/>
    <x v="1"/>
  </r>
  <r>
    <s v="NOV-25"/>
    <s v="032"/>
    <x v="1"/>
    <s v="0000"/>
    <s v="000"/>
    <s v="000"/>
    <s v="0000"/>
    <s v="121"/>
    <s v="0805"/>
    <s v="0000000"/>
    <s v="000"/>
    <s v="0000"/>
    <s v="00"/>
    <s v="General Ledger"/>
    <s v="Spreadsheet"/>
    <s v="J837A Non-recurring gas costs adjustment Adjustment USD"/>
    <m/>
    <m/>
    <m/>
    <n v="1926.94"/>
    <n v="0"/>
    <n v="1926.94"/>
    <x v="15"/>
  </r>
  <r>
    <s v="NOV-25"/>
    <s v="032"/>
    <x v="1"/>
    <s v="0000"/>
    <s v="000"/>
    <s v="000"/>
    <s v="0000"/>
    <s v="121"/>
    <s v="0805"/>
    <s v="0000000"/>
    <s v="000"/>
    <s v="0000"/>
    <s v="00"/>
    <s v="General Ledger"/>
    <s v="Spreadsheet"/>
    <s v="J837B Non-recurring gas costs adjustment Adjustment USD"/>
    <m/>
    <m/>
    <m/>
    <n v="0"/>
    <n v="1926.94"/>
    <n v="-1926.94"/>
    <x v="18"/>
  </r>
  <r>
    <s v="NOV-25"/>
    <s v="032"/>
    <x v="1"/>
    <s v="0000"/>
    <s v="000"/>
    <s v="000"/>
    <s v="0000"/>
    <s v="121"/>
    <s v="0805"/>
    <s v="0000000"/>
    <s v="000"/>
    <s v="8000"/>
    <s v="00"/>
    <s v="General Ledger"/>
    <s v="Spreadsheet"/>
    <s v="J836 Purchased Gas Deferral-Actual Adjustment STAT"/>
    <m/>
    <m/>
    <m/>
    <m/>
    <m/>
    <m/>
    <x v="2"/>
  </r>
  <r>
    <s v="NOV-25"/>
    <s v="032"/>
    <x v="1"/>
    <s v="0000"/>
    <s v="000"/>
    <s v="000"/>
    <s v="0000"/>
    <s v="121"/>
    <s v="0805"/>
    <s v="0000000"/>
    <s v="000"/>
    <s v="8000"/>
    <s v="00"/>
    <s v="General Ledger"/>
    <s v="Spreadsheet"/>
    <s v="J836 Purchased Gas Deferral-Actual Adjustment USD"/>
    <m/>
    <m/>
    <m/>
    <n v="700651.57"/>
    <n v="0"/>
    <n v="700651.57"/>
    <x v="4"/>
  </r>
  <r>
    <s v="NOV-25"/>
    <s v="032"/>
    <x v="1"/>
    <s v="0000"/>
    <s v="000"/>
    <s v="000"/>
    <s v="0000"/>
    <s v="121"/>
    <s v="0805"/>
    <s v="0000000"/>
    <s v="000"/>
    <s v="8000"/>
    <s v="00"/>
    <s v="General Ledger"/>
    <s v="Spreadsheet"/>
    <s v="J836A Purchased Gas Deferral-Estimate Adjustment STAT"/>
    <m/>
    <m/>
    <m/>
    <m/>
    <m/>
    <m/>
    <x v="2"/>
  </r>
  <r>
    <s v="NOV-25"/>
    <s v="032"/>
    <x v="1"/>
    <s v="0000"/>
    <s v="000"/>
    <s v="000"/>
    <s v="0000"/>
    <s v="121"/>
    <s v="0805"/>
    <s v="0000000"/>
    <s v="000"/>
    <s v="8000"/>
    <s v="00"/>
    <s v="General Ledger"/>
    <s v="Spreadsheet"/>
    <s v="J836A Purchased Gas Deferral-Estimate Adjustment USD"/>
    <m/>
    <m/>
    <m/>
    <n v="2432100.87"/>
    <n v="0"/>
    <n v="2432100.87"/>
    <x v="4"/>
  </r>
  <r>
    <s v="NOV-25"/>
    <s v="032"/>
    <x v="1"/>
    <s v="0000"/>
    <s v="000"/>
    <s v="000"/>
    <s v="0000"/>
    <s v="121"/>
    <s v="0805"/>
    <s v="0000000"/>
    <s v="000"/>
    <s v="8000"/>
    <s v="00"/>
    <s v="General Ledger"/>
    <s v="Spreadsheet"/>
    <s v="Reverses &quot;J836A Purchased Gas Deferral-Estimate Adjustment STAT&quot; 5220429"/>
    <m/>
    <m/>
    <m/>
    <m/>
    <m/>
    <m/>
    <x v="2"/>
  </r>
  <r>
    <s v="NOV-25"/>
    <s v="032"/>
    <x v="1"/>
    <s v="0000"/>
    <s v="000"/>
    <s v="000"/>
    <s v="0000"/>
    <s v="121"/>
    <s v="0805"/>
    <s v="0000000"/>
    <s v="000"/>
    <s v="8000"/>
    <s v="00"/>
    <s v="General Ledger"/>
    <s v="Spreadsheet"/>
    <s v="Reverses &quot;J836A Purchased Gas Deferral-Estimate Adjustment USD&quot; 5220428"/>
    <m/>
    <m/>
    <m/>
    <n v="0"/>
    <n v="693478.25"/>
    <n v="-693478.25"/>
    <x v="4"/>
  </r>
  <r>
    <s v="NOV-25"/>
    <s v="032"/>
    <x v="1"/>
    <s v="0000"/>
    <s v="000"/>
    <s v="000"/>
    <s v="0000"/>
    <s v="121"/>
    <s v="0805"/>
    <s v="0000000"/>
    <s v="000"/>
    <s v="8001"/>
    <s v="00"/>
    <s v="General Ledger"/>
    <s v="Spreadsheet"/>
    <s v="J836 Purchased Gas Deferral-Actual Adjustment USD"/>
    <m/>
    <m/>
    <m/>
    <n v="851068.72"/>
    <n v="0"/>
    <n v="851068.72"/>
    <x v="6"/>
  </r>
  <r>
    <s v="NOV-25"/>
    <s v="032"/>
    <x v="1"/>
    <s v="0000"/>
    <s v="000"/>
    <s v="000"/>
    <s v="0000"/>
    <s v="121"/>
    <s v="0805"/>
    <s v="0000000"/>
    <s v="000"/>
    <s v="8001"/>
    <s v="00"/>
    <s v="General Ledger"/>
    <s v="Spreadsheet"/>
    <s v="J836A Purchased Gas Deferral-Estimate Adjustment USD"/>
    <m/>
    <m/>
    <m/>
    <n v="1440522.67"/>
    <n v="0"/>
    <n v="1440522.67"/>
    <x v="6"/>
  </r>
  <r>
    <s v="NOV-25"/>
    <s v="032"/>
    <x v="1"/>
    <s v="0000"/>
    <s v="000"/>
    <s v="000"/>
    <s v="0000"/>
    <s v="121"/>
    <s v="0805"/>
    <s v="0000000"/>
    <s v="000"/>
    <s v="8001"/>
    <s v="00"/>
    <s v="General Ledger"/>
    <s v="Spreadsheet"/>
    <s v="Reverses &quot;J836A Purchased Gas Deferral-Estimate Adjustment USD&quot; 5220428"/>
    <m/>
    <m/>
    <m/>
    <n v="0"/>
    <n v="854261.59"/>
    <n v="-854261.59"/>
    <x v="6"/>
  </r>
  <r>
    <s v="NOV-25"/>
    <s v="032"/>
    <x v="1"/>
    <s v="0000"/>
    <s v="000"/>
    <s v="000"/>
    <s v="0000"/>
    <s v="121"/>
    <s v="0805"/>
    <s v="0000000"/>
    <s v="000"/>
    <s v="8003"/>
    <s v="00"/>
    <s v="General Ledger"/>
    <s v="Spreadsheet"/>
    <s v="J836 Purchased Gas Deferral-Actual Adjustment STAT"/>
    <m/>
    <m/>
    <m/>
    <m/>
    <m/>
    <m/>
    <x v="7"/>
  </r>
  <r>
    <s v="NOV-25"/>
    <s v="032"/>
    <x v="1"/>
    <s v="0000"/>
    <s v="000"/>
    <s v="000"/>
    <s v="0000"/>
    <s v="121"/>
    <s v="0805"/>
    <s v="0000000"/>
    <s v="000"/>
    <s v="8003"/>
    <s v="00"/>
    <s v="General Ledger"/>
    <s v="Spreadsheet"/>
    <s v="J836 Purchased Gas Deferral-Actual Adjustment USD"/>
    <m/>
    <m/>
    <m/>
    <n v="251198.07999999999"/>
    <n v="0"/>
    <n v="251198.07999999999"/>
    <x v="8"/>
  </r>
  <r>
    <s v="NOV-25"/>
    <s v="032"/>
    <x v="1"/>
    <s v="0000"/>
    <s v="000"/>
    <s v="000"/>
    <s v="0000"/>
    <s v="121"/>
    <s v="0805"/>
    <s v="0000000"/>
    <s v="000"/>
    <s v="8003"/>
    <s v="00"/>
    <s v="General Ledger"/>
    <s v="Spreadsheet"/>
    <s v="J836A Purchased Gas Deferral-Estimate Adjustment STAT"/>
    <m/>
    <m/>
    <m/>
    <m/>
    <m/>
    <m/>
    <x v="7"/>
  </r>
  <r>
    <s v="NOV-25"/>
    <s v="032"/>
    <x v="1"/>
    <s v="0000"/>
    <s v="000"/>
    <s v="000"/>
    <s v="0000"/>
    <s v="121"/>
    <s v="0805"/>
    <s v="0000000"/>
    <s v="000"/>
    <s v="8003"/>
    <s v="00"/>
    <s v="General Ledger"/>
    <s v="Spreadsheet"/>
    <s v="J836A Purchased Gas Deferral-Estimate Adjustment USD"/>
    <m/>
    <m/>
    <m/>
    <n v="210224.14"/>
    <n v="0"/>
    <n v="210224.14"/>
    <x v="8"/>
  </r>
  <r>
    <s v="NOV-25"/>
    <s v="032"/>
    <x v="1"/>
    <s v="0000"/>
    <s v="000"/>
    <s v="000"/>
    <s v="0000"/>
    <s v="121"/>
    <s v="0805"/>
    <s v="0000000"/>
    <s v="000"/>
    <s v="8003"/>
    <s v="00"/>
    <s v="General Ledger"/>
    <s v="Spreadsheet"/>
    <s v="Reverses &quot;J836A Purchased Gas Deferral-Estimate Adjustment STAT&quot; 5220429"/>
    <m/>
    <m/>
    <m/>
    <m/>
    <m/>
    <m/>
    <x v="7"/>
  </r>
  <r>
    <s v="NOV-25"/>
    <s v="032"/>
    <x v="1"/>
    <s v="0000"/>
    <s v="000"/>
    <s v="000"/>
    <s v="0000"/>
    <s v="121"/>
    <s v="0805"/>
    <s v="0000000"/>
    <s v="000"/>
    <s v="8003"/>
    <s v="00"/>
    <s v="General Ledger"/>
    <s v="Spreadsheet"/>
    <s v="Reverses &quot;J836A Purchased Gas Deferral-Estimate Adjustment USD&quot; 5220428"/>
    <m/>
    <m/>
    <m/>
    <n v="0"/>
    <n v="104166.44"/>
    <n v="-104166.44"/>
    <x v="8"/>
  </r>
  <r>
    <s v="NOV-25"/>
    <s v="032"/>
    <x v="1"/>
    <s v="0000"/>
    <s v="000"/>
    <s v="000"/>
    <s v="0000"/>
    <s v="121"/>
    <s v="0805"/>
    <s v="0000000"/>
    <s v="000"/>
    <s v="8004"/>
    <s v="00"/>
    <s v="General Ledger"/>
    <s v="Spreadsheet"/>
    <s v="J836 Purchased Gas Deferral-Actual Adjustment USD"/>
    <m/>
    <m/>
    <m/>
    <n v="0"/>
    <n v="108.55"/>
    <n v="-108.55"/>
    <x v="9"/>
  </r>
  <r>
    <s v="NOV-25"/>
    <s v="032"/>
    <x v="1"/>
    <s v="0000"/>
    <s v="000"/>
    <s v="000"/>
    <s v="0000"/>
    <s v="121"/>
    <s v="0805"/>
    <s v="0000000"/>
    <s v="000"/>
    <s v="8004"/>
    <s v="00"/>
    <s v="General Ledger"/>
    <s v="Spreadsheet"/>
    <s v="J836A Purchased Gas Deferral-Estimate Adjustment USD"/>
    <m/>
    <m/>
    <m/>
    <n v="947.72"/>
    <n v="0"/>
    <n v="947.72"/>
    <x v="9"/>
  </r>
  <r>
    <s v="NOV-25"/>
    <s v="032"/>
    <x v="1"/>
    <s v="0000"/>
    <s v="000"/>
    <s v="000"/>
    <s v="0000"/>
    <s v="121"/>
    <s v="0805"/>
    <s v="0000000"/>
    <s v="000"/>
    <s v="8004"/>
    <s v="00"/>
    <s v="General Ledger"/>
    <s v="Spreadsheet"/>
    <s v="Reverses &quot;J836A Purchased Gas Deferral-Estimate Adjustment USD&quot; 5220428"/>
    <m/>
    <m/>
    <m/>
    <n v="0"/>
    <n v="1118.6300000000001"/>
    <n v="-1118.6300000000001"/>
    <x v="9"/>
  </r>
  <r>
    <s v="NOV-25"/>
    <s v="032"/>
    <x v="2"/>
    <s v="0000"/>
    <s v="000"/>
    <s v="000"/>
    <s v="0000"/>
    <s v="121"/>
    <s v="0805"/>
    <s v="0000000"/>
    <s v="000"/>
    <s v="0000"/>
    <s v="00"/>
    <s v="General Ledger"/>
    <s v="Spreadsheet"/>
    <s v="J836 Purchased Gas Deferral-Actual Adjustment USD"/>
    <m/>
    <m/>
    <m/>
    <n v="0"/>
    <n v="251198.07999999999"/>
    <n v="-251198.07999999999"/>
    <x v="8"/>
  </r>
  <r>
    <s v="NOV-25"/>
    <s v="032"/>
    <x v="2"/>
    <s v="0000"/>
    <s v="000"/>
    <s v="000"/>
    <s v="0000"/>
    <s v="121"/>
    <s v="0805"/>
    <s v="0000000"/>
    <s v="000"/>
    <s v="0000"/>
    <s v="00"/>
    <s v="General Ledger"/>
    <s v="Spreadsheet"/>
    <s v="J836 Purchased Gas Deferral-Actual Adjustment USD"/>
    <m/>
    <m/>
    <m/>
    <n v="0"/>
    <n v="650894.14"/>
    <n v="-650894.14"/>
    <x v="1"/>
  </r>
  <r>
    <s v="NOV-25"/>
    <s v="032"/>
    <x v="2"/>
    <s v="0000"/>
    <s v="000"/>
    <s v="000"/>
    <s v="0000"/>
    <s v="121"/>
    <s v="0805"/>
    <s v="0000000"/>
    <s v="000"/>
    <s v="0000"/>
    <s v="00"/>
    <s v="General Ledger"/>
    <s v="Spreadsheet"/>
    <s v="J836 Purchased Gas Deferral-Actual Adjustment USD"/>
    <m/>
    <m/>
    <m/>
    <n v="0"/>
    <n v="1551720.29"/>
    <n v="-1551720.29"/>
    <x v="4"/>
  </r>
  <r>
    <s v="NOV-25"/>
    <s v="032"/>
    <x v="2"/>
    <s v="0000"/>
    <s v="000"/>
    <s v="000"/>
    <s v="0000"/>
    <s v="121"/>
    <s v="0805"/>
    <s v="0000000"/>
    <s v="000"/>
    <s v="0000"/>
    <s v="00"/>
    <s v="General Ledger"/>
    <s v="Spreadsheet"/>
    <s v="J836 Purchased Gas Deferral-Actual Adjustment USD"/>
    <m/>
    <m/>
    <m/>
    <n v="108.55"/>
    <n v="0"/>
    <n v="108.55"/>
    <x v="9"/>
  </r>
  <r>
    <s v="NOV-25"/>
    <s v="032"/>
    <x v="2"/>
    <s v="0000"/>
    <s v="000"/>
    <s v="000"/>
    <s v="0000"/>
    <s v="121"/>
    <s v="0805"/>
    <s v="0000000"/>
    <s v="000"/>
    <s v="0000"/>
    <s v="00"/>
    <s v="General Ledger"/>
    <s v="Spreadsheet"/>
    <s v="J836A Purchased Gas Deferral-Estimate Adjustment USD"/>
    <m/>
    <m/>
    <m/>
    <n v="0"/>
    <n v="210224.14"/>
    <n v="-210224.14"/>
    <x v="8"/>
  </r>
  <r>
    <s v="NOV-25"/>
    <s v="032"/>
    <x v="2"/>
    <s v="0000"/>
    <s v="000"/>
    <s v="000"/>
    <s v="0000"/>
    <s v="121"/>
    <s v="0805"/>
    <s v="0000000"/>
    <s v="000"/>
    <s v="0000"/>
    <s v="00"/>
    <s v="General Ledger"/>
    <s v="Spreadsheet"/>
    <s v="J836A Purchased Gas Deferral-Estimate Adjustment USD"/>
    <m/>
    <m/>
    <m/>
    <n v="0"/>
    <n v="2400808.2599999998"/>
    <n v="-2400808.2599999998"/>
    <x v="1"/>
  </r>
  <r>
    <s v="NOV-25"/>
    <s v="032"/>
    <x v="2"/>
    <s v="0000"/>
    <s v="000"/>
    <s v="000"/>
    <s v="0000"/>
    <s v="121"/>
    <s v="0805"/>
    <s v="0000000"/>
    <s v="000"/>
    <s v="0000"/>
    <s v="00"/>
    <s v="General Ledger"/>
    <s v="Spreadsheet"/>
    <s v="J836A Purchased Gas Deferral-Estimate Adjustment USD"/>
    <m/>
    <m/>
    <m/>
    <n v="0"/>
    <n v="3872623.54"/>
    <n v="-3872623.54"/>
    <x v="4"/>
  </r>
  <r>
    <s v="NOV-25"/>
    <s v="032"/>
    <x v="2"/>
    <s v="0000"/>
    <s v="000"/>
    <s v="000"/>
    <s v="0000"/>
    <s v="121"/>
    <s v="0805"/>
    <s v="0000000"/>
    <s v="000"/>
    <s v="0000"/>
    <s v="00"/>
    <s v="General Ledger"/>
    <s v="Spreadsheet"/>
    <s v="J836A Purchased Gas Deferral-Estimate Adjustment USD"/>
    <m/>
    <m/>
    <m/>
    <n v="0"/>
    <n v="947.72"/>
    <n v="-947.72"/>
    <x v="9"/>
  </r>
  <r>
    <s v="NOV-25"/>
    <s v="032"/>
    <x v="2"/>
    <s v="0000"/>
    <s v="000"/>
    <s v="000"/>
    <s v="0000"/>
    <s v="121"/>
    <s v="0805"/>
    <s v="0000000"/>
    <s v="000"/>
    <s v="0000"/>
    <s v="00"/>
    <s v="General Ledger"/>
    <s v="Spreadsheet"/>
    <s v="Reverses &quot;J836A Purchased Gas Deferral-Estimate Adjustment USD&quot; 5220428"/>
    <m/>
    <m/>
    <m/>
    <n v="104166.44"/>
    <n v="0"/>
    <n v="104166.44"/>
    <x v="8"/>
  </r>
  <r>
    <s v="NOV-25"/>
    <s v="032"/>
    <x v="2"/>
    <s v="0000"/>
    <s v="000"/>
    <s v="000"/>
    <s v="0000"/>
    <s v="121"/>
    <s v="0805"/>
    <s v="0000000"/>
    <s v="000"/>
    <s v="0000"/>
    <s v="00"/>
    <s v="General Ledger"/>
    <s v="Spreadsheet"/>
    <s v="Reverses &quot;J836A Purchased Gas Deferral-Estimate Adjustment USD&quot; 5220428"/>
    <m/>
    <m/>
    <m/>
    <n v="650894.14"/>
    <n v="0"/>
    <n v="650894.14"/>
    <x v="1"/>
  </r>
  <r>
    <s v="NOV-25"/>
    <s v="032"/>
    <x v="2"/>
    <s v="0000"/>
    <s v="000"/>
    <s v="000"/>
    <s v="0000"/>
    <s v="121"/>
    <s v="0805"/>
    <s v="0000000"/>
    <s v="000"/>
    <s v="0000"/>
    <s v="00"/>
    <s v="General Ledger"/>
    <s v="Spreadsheet"/>
    <s v="Reverses &quot;J836A Purchased Gas Deferral-Estimate Adjustment USD&quot; 5220428"/>
    <m/>
    <m/>
    <m/>
    <n v="1547739.84"/>
    <n v="0"/>
    <n v="1547739.84"/>
    <x v="4"/>
  </r>
  <r>
    <s v="NOV-25"/>
    <s v="032"/>
    <x v="2"/>
    <s v="0000"/>
    <s v="000"/>
    <s v="000"/>
    <s v="0000"/>
    <s v="121"/>
    <s v="0805"/>
    <s v="0000000"/>
    <s v="000"/>
    <s v="0000"/>
    <s v="00"/>
    <s v="General Ledger"/>
    <s v="Spreadsheet"/>
    <s v="Reverses &quot;J836A Purchased Gas Deferral-Estimate Adjustment USD&quot; 5220428"/>
    <m/>
    <m/>
    <m/>
    <n v="1118.6300000000001"/>
    <n v="0"/>
    <n v="1118.6300000000001"/>
    <x v="9"/>
  </r>
  <r>
    <s v="NOV-25"/>
    <s v="032"/>
    <x v="2"/>
    <s v="0000"/>
    <s v="000"/>
    <s v="000"/>
    <s v="0000"/>
    <s v="121"/>
    <s v="0805"/>
    <s v="0000000"/>
    <s v="000"/>
    <s v="0205"/>
    <s v="00"/>
    <s v="General Ledger"/>
    <s v="Spreadsheet"/>
    <s v="J837 Non-recurring gas costs Adjustment USD"/>
    <m/>
    <m/>
    <m/>
    <n v="0"/>
    <n v="6"/>
    <n v="-6"/>
    <x v="19"/>
  </r>
  <r>
    <s v="NOV-25"/>
    <s v="032"/>
    <x v="2"/>
    <s v="0000"/>
    <s v="000"/>
    <s v="000"/>
    <s v="0000"/>
    <s v="121"/>
    <s v="0805"/>
    <s v="0000000"/>
    <s v="000"/>
    <s v="0205"/>
    <s v="00"/>
    <s v="General Ledger"/>
    <s v="Spreadsheet"/>
    <s v="J837A Non-recurring gas costs adjustment Adjustment USD"/>
    <m/>
    <m/>
    <m/>
    <n v="0"/>
    <n v="6.55"/>
    <n v="-6.55"/>
    <x v="16"/>
  </r>
  <r>
    <s v="NOV-25"/>
    <s v="032"/>
    <x v="2"/>
    <s v="0000"/>
    <s v="000"/>
    <s v="000"/>
    <s v="0000"/>
    <s v="121"/>
    <s v="0805"/>
    <s v="0000000"/>
    <s v="000"/>
    <s v="0205"/>
    <s v="00"/>
    <s v="General Ledger"/>
    <s v="Spreadsheet"/>
    <s v="J837B Non-recurring gas costs adjustment Adjustment USD"/>
    <m/>
    <m/>
    <m/>
    <n v="0"/>
    <n v="6.55"/>
    <n v="-6.55"/>
    <x v="20"/>
  </r>
  <r>
    <s v="NOV-25"/>
    <s v="032"/>
    <x v="2"/>
    <s v="0000"/>
    <s v="000"/>
    <s v="000"/>
    <s v="0000"/>
    <s v="121"/>
    <s v="0805"/>
    <s v="0000000"/>
    <s v="000"/>
    <s v="0205"/>
    <s v="00"/>
    <s v="General Ledger"/>
    <s v="Spreadsheet"/>
    <s v="J837B Non-recurring gas costs adjustment Adjustment USD"/>
    <m/>
    <m/>
    <m/>
    <n v="6.55"/>
    <n v="0"/>
    <n v="6.55"/>
    <x v="18"/>
  </r>
  <r>
    <s v="NOV-25"/>
    <s v="032"/>
    <x v="2"/>
    <s v="0000"/>
    <s v="000"/>
    <s v="000"/>
    <s v="0000"/>
    <s v="121"/>
    <s v="0805"/>
    <s v="0000000"/>
    <s v="000"/>
    <s v="8005"/>
    <s v="00"/>
    <s v="General Ledger"/>
    <s v="Spreadsheet"/>
    <s v="J837 Non-recurring gas costs Adjustment USD"/>
    <m/>
    <m/>
    <m/>
    <n v="0"/>
    <n v="1920.39"/>
    <n v="-1920.39"/>
    <x v="21"/>
  </r>
  <r>
    <s v="NOV-25"/>
    <s v="032"/>
    <x v="2"/>
    <s v="0000"/>
    <s v="000"/>
    <s v="000"/>
    <s v="0000"/>
    <s v="121"/>
    <s v="0805"/>
    <s v="0000000"/>
    <s v="000"/>
    <s v="8005"/>
    <s v="00"/>
    <s v="General Ledger"/>
    <s v="Spreadsheet"/>
    <s v="J837A Non-recurring gas costs adjustment Adjustment USD"/>
    <m/>
    <m/>
    <m/>
    <n v="0"/>
    <n v="1920.39"/>
    <n v="-1920.39"/>
    <x v="17"/>
  </r>
  <r>
    <s v="NOV-25"/>
    <s v="032"/>
    <x v="2"/>
    <s v="0000"/>
    <s v="000"/>
    <s v="000"/>
    <s v="0000"/>
    <s v="121"/>
    <s v="0805"/>
    <s v="0000000"/>
    <s v="000"/>
    <s v="8005"/>
    <s v="00"/>
    <s v="General Ledger"/>
    <s v="Spreadsheet"/>
    <s v="J837B Non-recurring gas costs adjustment Adjustment USD"/>
    <m/>
    <m/>
    <m/>
    <n v="0"/>
    <n v="1920.39"/>
    <n v="-1920.39"/>
    <x v="22"/>
  </r>
  <r>
    <s v="NOV-25"/>
    <s v="032"/>
    <x v="2"/>
    <s v="0000"/>
    <s v="000"/>
    <s v="000"/>
    <s v="0000"/>
    <s v="121"/>
    <s v="0805"/>
    <s v="0000000"/>
    <s v="000"/>
    <s v="8005"/>
    <s v="00"/>
    <s v="General Ledger"/>
    <s v="Spreadsheet"/>
    <s v="J837B Non-recurring gas costs adjustment Adjustment USD"/>
    <m/>
    <m/>
    <m/>
    <n v="1920.39"/>
    <n v="0"/>
    <n v="1920.39"/>
    <x v="18"/>
  </r>
  <r>
    <s v="NOV-25"/>
    <s v="032"/>
    <x v="2"/>
    <s v="0000"/>
    <s v="050"/>
    <s v="000"/>
    <s v="0000"/>
    <s v="121"/>
    <s v="0805"/>
    <s v="0000000"/>
    <s v="000"/>
    <s v="0000"/>
    <s v="00"/>
    <s v="General Ledger"/>
    <s v="Spreadsheet"/>
    <s v="J833-UNS Gas Unbilled Rev Revenue USD"/>
    <m/>
    <m/>
    <m/>
    <n v="3661911.13"/>
    <n v="0"/>
    <n v="3661911.13"/>
    <x v="11"/>
  </r>
  <r>
    <s v="NOV-25"/>
    <s v="032"/>
    <x v="2"/>
    <s v="0000"/>
    <s v="050"/>
    <s v="000"/>
    <s v="0000"/>
    <s v="121"/>
    <s v="0805"/>
    <s v="0000000"/>
    <s v="000"/>
    <s v="0000"/>
    <s v="00"/>
    <s v="General Ledger"/>
    <s v="Spreadsheet"/>
    <s v="Reverses &quot;J833-UNS Gas Unbilled Rev Revenue USD&quot; 5220159"/>
    <m/>
    <m/>
    <m/>
    <n v="0"/>
    <n v="1514725.81"/>
    <n v="-1514725.81"/>
    <x v="11"/>
  </r>
  <r>
    <s v="NOV-25"/>
    <s v="032"/>
    <x v="2"/>
    <s v="0000"/>
    <s v="050"/>
    <s v="000"/>
    <s v="0000"/>
    <s v="121"/>
    <s v="0805"/>
    <s v="0000000"/>
    <s v="000"/>
    <s v="8009"/>
    <s v="00"/>
    <s v="General Ledger"/>
    <s v="Spreadsheet"/>
    <s v="J836 Purchased Gas Deferral-Actual Adjustment USD"/>
    <m/>
    <m/>
    <m/>
    <n v="2923229.13"/>
    <n v="0"/>
    <n v="2923229.13"/>
    <x v="12"/>
  </r>
  <r>
    <s v="NOV-25"/>
    <s v="032"/>
    <x v="2"/>
    <s v="0000"/>
    <s v="050"/>
    <s v="000"/>
    <s v="0000"/>
    <s v="121"/>
    <s v="0805"/>
    <s v="0000000"/>
    <s v="000"/>
    <s v="8009"/>
    <s v="00"/>
    <s v="General Ledger"/>
    <s v="Spreadsheet"/>
    <s v="J836A Purchased Gas Deferral-Estimate Adjustment USD"/>
    <m/>
    <m/>
    <m/>
    <n v="3311359.89"/>
    <n v="0"/>
    <n v="3311359.89"/>
    <x v="12"/>
  </r>
  <r>
    <s v="NOV-25"/>
    <s v="032"/>
    <x v="2"/>
    <s v="0000"/>
    <s v="050"/>
    <s v="000"/>
    <s v="0000"/>
    <s v="121"/>
    <s v="0805"/>
    <s v="0000000"/>
    <s v="000"/>
    <s v="8009"/>
    <s v="00"/>
    <s v="General Ledger"/>
    <s v="Spreadsheet"/>
    <s v="Reverses &quot;J836A Purchased Gas Deferral-Estimate Adjustment USD&quot; 5220428"/>
    <m/>
    <m/>
    <m/>
    <n v="0"/>
    <n v="2923229.13"/>
    <n v="-2923229.13"/>
    <x v="12"/>
  </r>
  <r>
    <s v="NOV-25"/>
    <s v="032"/>
    <x v="2"/>
    <s v="0000"/>
    <s v="056"/>
    <s v="000"/>
    <s v="0000"/>
    <s v="121"/>
    <s v="0805"/>
    <s v="0000000"/>
    <s v="000"/>
    <s v="0000"/>
    <s v="00"/>
    <s v="General Ledger"/>
    <s v="Spreadsheet"/>
    <s v="J833-UNS Gas Unbilled Rev Revenue USD"/>
    <m/>
    <m/>
    <m/>
    <n v="112693.92"/>
    <n v="0"/>
    <n v="112693.92"/>
    <x v="11"/>
  </r>
  <r>
    <s v="NOV-25"/>
    <s v="032"/>
    <x v="2"/>
    <s v="0000"/>
    <s v="056"/>
    <s v="000"/>
    <s v="0000"/>
    <s v="121"/>
    <s v="0805"/>
    <s v="0000000"/>
    <s v="000"/>
    <s v="0000"/>
    <s v="00"/>
    <s v="General Ledger"/>
    <s v="Spreadsheet"/>
    <s v="Reverses &quot;J833-UNS Gas Unbilled Rev Revenue USD&quot; 5220159"/>
    <m/>
    <m/>
    <m/>
    <n v="0"/>
    <n v="53711.03"/>
    <n v="-53711.03"/>
    <x v="11"/>
  </r>
  <r>
    <s v="DEC-25"/>
    <s v="032"/>
    <x v="0"/>
    <s v="0000"/>
    <s v="000"/>
    <s v="000"/>
    <s v="0000"/>
    <s v="121"/>
    <s v="0805"/>
    <s v="0000000"/>
    <s v="000"/>
    <s v="0000"/>
    <s v="00"/>
    <s v="General Ledger"/>
    <s v="Spreadsheet"/>
    <s v="J836 Purchased Gas Deferral-Actual Adjustment STAT"/>
    <m/>
    <m/>
    <m/>
    <m/>
    <m/>
    <m/>
    <x v="0"/>
  </r>
  <r>
    <s v="DEC-25"/>
    <s v="032"/>
    <x v="0"/>
    <s v="0000"/>
    <s v="000"/>
    <s v="000"/>
    <s v="0000"/>
    <s v="121"/>
    <s v="0805"/>
    <s v="0000000"/>
    <s v="000"/>
    <s v="0000"/>
    <s v="00"/>
    <s v="General Ledger"/>
    <s v="Spreadsheet"/>
    <s v="J836 Purchased Gas Deferral-Actual Adjustment USD"/>
    <m/>
    <m/>
    <m/>
    <n v="2400808.14"/>
    <n v="0"/>
    <n v="2400808.14"/>
    <x v="1"/>
  </r>
  <r>
    <s v="DEC-25"/>
    <s v="032"/>
    <x v="0"/>
    <s v="0000"/>
    <s v="000"/>
    <s v="000"/>
    <s v="0000"/>
    <s v="121"/>
    <s v="0805"/>
    <s v="0000000"/>
    <s v="000"/>
    <s v="0000"/>
    <s v="00"/>
    <s v="General Ledger"/>
    <s v="Spreadsheet"/>
    <s v="J836A Purchased Gas Deferral-Estimate Adjustment STAT"/>
    <m/>
    <m/>
    <m/>
    <m/>
    <m/>
    <m/>
    <x v="0"/>
  </r>
  <r>
    <s v="DEC-25"/>
    <s v="032"/>
    <x v="0"/>
    <s v="0000"/>
    <s v="000"/>
    <s v="000"/>
    <s v="0000"/>
    <s v="121"/>
    <s v="0805"/>
    <s v="0000000"/>
    <s v="000"/>
    <s v="0000"/>
    <s v="00"/>
    <s v="General Ledger"/>
    <s v="Spreadsheet"/>
    <s v="J836A Purchased Gas Deferral-Estimate Adjustment USD"/>
    <m/>
    <m/>
    <m/>
    <n v="3914416.35"/>
    <n v="0"/>
    <n v="3914416.35"/>
    <x v="1"/>
  </r>
  <r>
    <s v="DEC-25"/>
    <s v="032"/>
    <x v="0"/>
    <s v="0000"/>
    <s v="000"/>
    <s v="000"/>
    <s v="0000"/>
    <s v="121"/>
    <s v="0805"/>
    <s v="0000000"/>
    <s v="000"/>
    <s v="0000"/>
    <s v="00"/>
    <s v="General Ledger"/>
    <s v="Spreadsheet"/>
    <s v="Reverses &quot;J836A Purchased Gas Deferral-Estimate Adjustment STAT&quot; 5327499"/>
    <m/>
    <m/>
    <m/>
    <m/>
    <m/>
    <m/>
    <x v="0"/>
  </r>
  <r>
    <s v="DEC-25"/>
    <s v="032"/>
    <x v="0"/>
    <s v="0000"/>
    <s v="000"/>
    <s v="000"/>
    <s v="0000"/>
    <s v="121"/>
    <s v="0805"/>
    <s v="0000000"/>
    <s v="000"/>
    <s v="0000"/>
    <s v="00"/>
    <s v="General Ledger"/>
    <s v="Spreadsheet"/>
    <s v="Reverses &quot;J836A Purchased Gas Deferral-Estimate Adjustment USD&quot; 5327498"/>
    <m/>
    <m/>
    <m/>
    <n v="0"/>
    <n v="2400808.2599999998"/>
    <n v="-2400808.2599999998"/>
    <x v="1"/>
  </r>
  <r>
    <s v="DEC-25"/>
    <s v="032"/>
    <x v="1"/>
    <s v="0000"/>
    <s v="000"/>
    <s v="000"/>
    <s v="0000"/>
    <s v="121"/>
    <s v="0805"/>
    <s v="0000000"/>
    <s v="000"/>
    <s v="0000"/>
    <s v="00"/>
    <s v="General Ledger"/>
    <s v="Spreadsheet"/>
    <s v="J837 Non-recurring gas costs Adjustment USD"/>
    <m/>
    <m/>
    <m/>
    <n v="0"/>
    <n v="596.12"/>
    <n v="-596.12"/>
    <x v="13"/>
  </r>
  <r>
    <s v="DEC-25"/>
    <s v="032"/>
    <x v="1"/>
    <s v="0000"/>
    <s v="000"/>
    <s v="000"/>
    <s v="0000"/>
    <s v="121"/>
    <s v="0805"/>
    <s v="0000000"/>
    <s v="000"/>
    <s v="8000"/>
    <s v="00"/>
    <s v="General Ledger"/>
    <s v="Spreadsheet"/>
    <s v="J836 Purchased Gas Deferral-Actual Adjustment STAT"/>
    <m/>
    <m/>
    <m/>
    <m/>
    <m/>
    <m/>
    <x v="2"/>
  </r>
  <r>
    <s v="DEC-25"/>
    <s v="032"/>
    <x v="1"/>
    <s v="0000"/>
    <s v="000"/>
    <s v="000"/>
    <s v="0000"/>
    <s v="121"/>
    <s v="0805"/>
    <s v="0000000"/>
    <s v="000"/>
    <s v="8000"/>
    <s v="00"/>
    <s v="General Ledger"/>
    <s v="Spreadsheet"/>
    <s v="J836 Purchased Gas Deferral-Actual Adjustment USD"/>
    <m/>
    <m/>
    <m/>
    <n v="2432090.87"/>
    <n v="0"/>
    <n v="2432090.87"/>
    <x v="4"/>
  </r>
  <r>
    <s v="DEC-25"/>
    <s v="032"/>
    <x v="1"/>
    <s v="0000"/>
    <s v="000"/>
    <s v="000"/>
    <s v="0000"/>
    <s v="121"/>
    <s v="0805"/>
    <s v="0000000"/>
    <s v="000"/>
    <s v="8000"/>
    <s v="00"/>
    <s v="General Ledger"/>
    <s v="Spreadsheet"/>
    <s v="J836A Purchased Gas Deferral-Estimate Adjustment STAT"/>
    <m/>
    <m/>
    <m/>
    <m/>
    <m/>
    <m/>
    <x v="2"/>
  </r>
  <r>
    <s v="DEC-25"/>
    <s v="032"/>
    <x v="1"/>
    <s v="0000"/>
    <s v="000"/>
    <s v="000"/>
    <s v="0000"/>
    <s v="121"/>
    <s v="0805"/>
    <s v="0000000"/>
    <s v="000"/>
    <s v="8000"/>
    <s v="00"/>
    <s v="General Ledger"/>
    <s v="Spreadsheet"/>
    <s v="J836A Purchased Gas Deferral-Estimate Adjustment USD"/>
    <m/>
    <m/>
    <m/>
    <n v="2202034.4700000002"/>
    <n v="0"/>
    <n v="2202034.4700000002"/>
    <x v="4"/>
  </r>
  <r>
    <s v="DEC-25"/>
    <s v="032"/>
    <x v="1"/>
    <s v="0000"/>
    <s v="000"/>
    <s v="000"/>
    <s v="0000"/>
    <s v="121"/>
    <s v="0805"/>
    <s v="0000000"/>
    <s v="000"/>
    <s v="8000"/>
    <s v="00"/>
    <s v="General Ledger"/>
    <s v="Spreadsheet"/>
    <s v="Reverses &quot;J836A Purchased Gas Deferral-Estimate Adjustment STAT&quot; 5327499"/>
    <m/>
    <m/>
    <m/>
    <m/>
    <m/>
    <m/>
    <x v="2"/>
  </r>
  <r>
    <s v="DEC-25"/>
    <s v="032"/>
    <x v="1"/>
    <s v="0000"/>
    <s v="000"/>
    <s v="000"/>
    <s v="0000"/>
    <s v="121"/>
    <s v="0805"/>
    <s v="0000000"/>
    <s v="000"/>
    <s v="8000"/>
    <s v="00"/>
    <s v="General Ledger"/>
    <s v="Spreadsheet"/>
    <s v="Reverses &quot;J836A Purchased Gas Deferral-Estimate Adjustment USD&quot; 5327498"/>
    <m/>
    <m/>
    <m/>
    <n v="0"/>
    <n v="2432100.87"/>
    <n v="-2432100.87"/>
    <x v="4"/>
  </r>
  <r>
    <s v="DEC-25"/>
    <s v="032"/>
    <x v="1"/>
    <s v="0000"/>
    <s v="000"/>
    <s v="000"/>
    <s v="0000"/>
    <s v="121"/>
    <s v="0805"/>
    <s v="0000000"/>
    <s v="000"/>
    <s v="8001"/>
    <s v="00"/>
    <s v="General Ledger"/>
    <s v="Spreadsheet"/>
    <s v="J836 Purchased Gas Deferral-Actual Adjustment USD"/>
    <m/>
    <m/>
    <m/>
    <n v="1440317.05"/>
    <n v="0"/>
    <n v="1440317.05"/>
    <x v="6"/>
  </r>
  <r>
    <s v="DEC-25"/>
    <s v="032"/>
    <x v="1"/>
    <s v="0000"/>
    <s v="000"/>
    <s v="000"/>
    <s v="0000"/>
    <s v="121"/>
    <s v="0805"/>
    <s v="0000000"/>
    <s v="000"/>
    <s v="8001"/>
    <s v="00"/>
    <s v="General Ledger"/>
    <s v="Spreadsheet"/>
    <s v="J836A Purchased Gas Deferral-Estimate Adjustment USD"/>
    <m/>
    <m/>
    <m/>
    <n v="2192655.62"/>
    <n v="0"/>
    <n v="2192655.62"/>
    <x v="6"/>
  </r>
  <r>
    <s v="DEC-25"/>
    <s v="032"/>
    <x v="1"/>
    <s v="0000"/>
    <s v="000"/>
    <s v="000"/>
    <s v="0000"/>
    <s v="121"/>
    <s v="0805"/>
    <s v="0000000"/>
    <s v="000"/>
    <s v="8001"/>
    <s v="00"/>
    <s v="General Ledger"/>
    <s v="Spreadsheet"/>
    <s v="Reverses &quot;J836A Purchased Gas Deferral-Estimate Adjustment USD&quot; 5327498"/>
    <m/>
    <m/>
    <m/>
    <n v="0"/>
    <n v="1440522.67"/>
    <n v="-1440522.67"/>
    <x v="6"/>
  </r>
  <r>
    <s v="DEC-25"/>
    <s v="032"/>
    <x v="1"/>
    <s v="0000"/>
    <s v="000"/>
    <s v="000"/>
    <s v="0000"/>
    <s v="121"/>
    <s v="0805"/>
    <s v="0000000"/>
    <s v="000"/>
    <s v="8003"/>
    <s v="00"/>
    <s v="General Ledger"/>
    <s v="Spreadsheet"/>
    <s v="J836 Purchased Gas Deferral-Actual Adjustment STAT"/>
    <m/>
    <m/>
    <m/>
    <m/>
    <m/>
    <m/>
    <x v="7"/>
  </r>
  <r>
    <s v="DEC-25"/>
    <s v="032"/>
    <x v="1"/>
    <s v="0000"/>
    <s v="000"/>
    <s v="000"/>
    <s v="0000"/>
    <s v="121"/>
    <s v="0805"/>
    <s v="0000000"/>
    <s v="000"/>
    <s v="8003"/>
    <s v="00"/>
    <s v="General Ledger"/>
    <s v="Spreadsheet"/>
    <s v="J836 Purchased Gas Deferral-Actual Adjustment USD"/>
    <m/>
    <m/>
    <m/>
    <n v="208140.46"/>
    <n v="0"/>
    <n v="208140.46"/>
    <x v="8"/>
  </r>
  <r>
    <s v="DEC-25"/>
    <s v="032"/>
    <x v="1"/>
    <s v="0000"/>
    <s v="000"/>
    <s v="000"/>
    <s v="0000"/>
    <s v="121"/>
    <s v="0805"/>
    <s v="0000000"/>
    <s v="000"/>
    <s v="8003"/>
    <s v="00"/>
    <s v="General Ledger"/>
    <s v="Spreadsheet"/>
    <s v="J836A Purchased Gas Deferral-Estimate Adjustment STAT"/>
    <m/>
    <m/>
    <m/>
    <m/>
    <m/>
    <m/>
    <x v="7"/>
  </r>
  <r>
    <s v="DEC-25"/>
    <s v="032"/>
    <x v="1"/>
    <s v="0000"/>
    <s v="000"/>
    <s v="000"/>
    <s v="0000"/>
    <s v="121"/>
    <s v="0805"/>
    <s v="0000000"/>
    <s v="000"/>
    <s v="8003"/>
    <s v="00"/>
    <s v="General Ledger"/>
    <s v="Spreadsheet"/>
    <s v="J836A Purchased Gas Deferral-Estimate Adjustment USD"/>
    <m/>
    <m/>
    <m/>
    <n v="0"/>
    <n v="114741.11"/>
    <n v="-114741.11"/>
    <x v="8"/>
  </r>
  <r>
    <s v="DEC-25"/>
    <s v="032"/>
    <x v="1"/>
    <s v="0000"/>
    <s v="000"/>
    <s v="000"/>
    <s v="0000"/>
    <s v="121"/>
    <s v="0805"/>
    <s v="0000000"/>
    <s v="000"/>
    <s v="8003"/>
    <s v="00"/>
    <s v="General Ledger"/>
    <s v="Spreadsheet"/>
    <s v="Reverses &quot;J836A Purchased Gas Deferral-Estimate Adjustment STAT&quot; 5327499"/>
    <m/>
    <m/>
    <m/>
    <m/>
    <m/>
    <m/>
    <x v="7"/>
  </r>
  <r>
    <s v="DEC-25"/>
    <s v="032"/>
    <x v="1"/>
    <s v="0000"/>
    <s v="000"/>
    <s v="000"/>
    <s v="0000"/>
    <s v="121"/>
    <s v="0805"/>
    <s v="0000000"/>
    <s v="000"/>
    <s v="8003"/>
    <s v="00"/>
    <s v="General Ledger"/>
    <s v="Spreadsheet"/>
    <s v="Reverses &quot;J836A Purchased Gas Deferral-Estimate Adjustment USD&quot; 5327498"/>
    <m/>
    <m/>
    <m/>
    <n v="0"/>
    <n v="210224.14"/>
    <n v="-210224.14"/>
    <x v="8"/>
  </r>
  <r>
    <s v="DEC-25"/>
    <s v="032"/>
    <x v="1"/>
    <s v="0000"/>
    <s v="000"/>
    <s v="000"/>
    <s v="0000"/>
    <s v="121"/>
    <s v="0805"/>
    <s v="0000000"/>
    <s v="000"/>
    <s v="8004"/>
    <s v="00"/>
    <s v="General Ledger"/>
    <s v="Spreadsheet"/>
    <s v="J836 Purchased Gas Deferral-Actual Adjustment USD"/>
    <m/>
    <m/>
    <m/>
    <n v="754.11"/>
    <n v="0"/>
    <n v="754.11"/>
    <x v="9"/>
  </r>
  <r>
    <s v="DEC-25"/>
    <s v="032"/>
    <x v="1"/>
    <s v="0000"/>
    <s v="000"/>
    <s v="000"/>
    <s v="0000"/>
    <s v="121"/>
    <s v="0805"/>
    <s v="0000000"/>
    <s v="000"/>
    <s v="8004"/>
    <s v="00"/>
    <s v="General Ledger"/>
    <s v="Spreadsheet"/>
    <s v="J836A Purchased Gas Deferral-Estimate Adjustment USD"/>
    <m/>
    <m/>
    <m/>
    <n v="0"/>
    <n v="6280"/>
    <n v="-6280"/>
    <x v="9"/>
  </r>
  <r>
    <s v="DEC-25"/>
    <s v="032"/>
    <x v="1"/>
    <s v="0000"/>
    <s v="000"/>
    <s v="000"/>
    <s v="0000"/>
    <s v="121"/>
    <s v="0805"/>
    <s v="0000000"/>
    <s v="000"/>
    <s v="8004"/>
    <s v="00"/>
    <s v="General Ledger"/>
    <s v="Spreadsheet"/>
    <s v="Reverses &quot;J836A Purchased Gas Deferral-Estimate Adjustment USD&quot; 5327498"/>
    <m/>
    <m/>
    <m/>
    <n v="0"/>
    <n v="947.72"/>
    <n v="-947.72"/>
    <x v="9"/>
  </r>
  <r>
    <s v="DEC-25"/>
    <s v="032"/>
    <x v="2"/>
    <s v="0000"/>
    <s v="000"/>
    <s v="000"/>
    <s v="0000"/>
    <s v="121"/>
    <s v="0805"/>
    <s v="0000000"/>
    <s v="000"/>
    <s v="0000"/>
    <s v="00"/>
    <s v="General Ledger"/>
    <s v="Spreadsheet"/>
    <s v="J813 Gas SFR Revenue USD"/>
    <m/>
    <m/>
    <m/>
    <n v="0"/>
    <n v="4050"/>
    <n v="-4050"/>
    <x v="10"/>
  </r>
  <r>
    <s v="DEC-25"/>
    <s v="032"/>
    <x v="2"/>
    <s v="0000"/>
    <s v="000"/>
    <s v="000"/>
    <s v="0000"/>
    <s v="121"/>
    <s v="0805"/>
    <s v="0000000"/>
    <s v="000"/>
    <s v="0000"/>
    <s v="00"/>
    <s v="General Ledger"/>
    <s v="Spreadsheet"/>
    <s v="J836 Purchased Gas Deferral-Actual Adjustment USD"/>
    <m/>
    <m/>
    <m/>
    <n v="0"/>
    <n v="208140.46"/>
    <n v="-208140.46"/>
    <x v="8"/>
  </r>
  <r>
    <s v="DEC-25"/>
    <s v="032"/>
    <x v="2"/>
    <s v="0000"/>
    <s v="000"/>
    <s v="000"/>
    <s v="0000"/>
    <s v="121"/>
    <s v="0805"/>
    <s v="0000000"/>
    <s v="000"/>
    <s v="0000"/>
    <s v="00"/>
    <s v="General Ledger"/>
    <s v="Spreadsheet"/>
    <s v="J836 Purchased Gas Deferral-Actual Adjustment USD"/>
    <m/>
    <m/>
    <m/>
    <n v="0"/>
    <n v="2400808.14"/>
    <n v="-2400808.14"/>
    <x v="1"/>
  </r>
  <r>
    <s v="DEC-25"/>
    <s v="032"/>
    <x v="2"/>
    <s v="0000"/>
    <s v="000"/>
    <s v="000"/>
    <s v="0000"/>
    <s v="121"/>
    <s v="0805"/>
    <s v="0000000"/>
    <s v="000"/>
    <s v="0000"/>
    <s v="00"/>
    <s v="General Ledger"/>
    <s v="Spreadsheet"/>
    <s v="J836 Purchased Gas Deferral-Actual Adjustment USD"/>
    <m/>
    <m/>
    <m/>
    <n v="0"/>
    <n v="3872407.92"/>
    <n v="-3872407.92"/>
    <x v="4"/>
  </r>
  <r>
    <s v="DEC-25"/>
    <s v="032"/>
    <x v="2"/>
    <s v="0000"/>
    <s v="000"/>
    <s v="000"/>
    <s v="0000"/>
    <s v="121"/>
    <s v="0805"/>
    <s v="0000000"/>
    <s v="000"/>
    <s v="0000"/>
    <s v="00"/>
    <s v="General Ledger"/>
    <s v="Spreadsheet"/>
    <s v="J836 Purchased Gas Deferral-Actual Adjustment USD"/>
    <m/>
    <m/>
    <m/>
    <n v="0"/>
    <n v="754.11"/>
    <n v="-754.11"/>
    <x v="9"/>
  </r>
  <r>
    <s v="DEC-25"/>
    <s v="032"/>
    <x v="2"/>
    <s v="0000"/>
    <s v="000"/>
    <s v="000"/>
    <s v="0000"/>
    <s v="121"/>
    <s v="0805"/>
    <s v="0000000"/>
    <s v="000"/>
    <s v="0000"/>
    <s v="00"/>
    <s v="General Ledger"/>
    <s v="Spreadsheet"/>
    <s v="J836A Purchased Gas Deferral-Estimate Adjustment USD"/>
    <m/>
    <m/>
    <m/>
    <n v="114741.11"/>
    <n v="0"/>
    <n v="114741.11"/>
    <x v="8"/>
  </r>
  <r>
    <s v="DEC-25"/>
    <s v="032"/>
    <x v="2"/>
    <s v="0000"/>
    <s v="000"/>
    <s v="000"/>
    <s v="0000"/>
    <s v="121"/>
    <s v="0805"/>
    <s v="0000000"/>
    <s v="000"/>
    <s v="0000"/>
    <s v="00"/>
    <s v="General Ledger"/>
    <s v="Spreadsheet"/>
    <s v="J836A Purchased Gas Deferral-Estimate Adjustment USD"/>
    <m/>
    <m/>
    <m/>
    <n v="0"/>
    <n v="3914416.35"/>
    <n v="-3914416.35"/>
    <x v="1"/>
  </r>
  <r>
    <s v="DEC-25"/>
    <s v="032"/>
    <x v="2"/>
    <s v="0000"/>
    <s v="000"/>
    <s v="000"/>
    <s v="0000"/>
    <s v="121"/>
    <s v="0805"/>
    <s v="0000000"/>
    <s v="000"/>
    <s v="0000"/>
    <s v="00"/>
    <s v="General Ledger"/>
    <s v="Spreadsheet"/>
    <s v="J836A Purchased Gas Deferral-Estimate Adjustment USD"/>
    <m/>
    <m/>
    <m/>
    <n v="0"/>
    <n v="4394690.09"/>
    <n v="-4394690.09"/>
    <x v="4"/>
  </r>
  <r>
    <s v="DEC-25"/>
    <s v="032"/>
    <x v="2"/>
    <s v="0000"/>
    <s v="000"/>
    <s v="000"/>
    <s v="0000"/>
    <s v="121"/>
    <s v="0805"/>
    <s v="0000000"/>
    <s v="000"/>
    <s v="0000"/>
    <s v="00"/>
    <s v="General Ledger"/>
    <s v="Spreadsheet"/>
    <s v="J836A Purchased Gas Deferral-Estimate Adjustment USD"/>
    <m/>
    <m/>
    <m/>
    <n v="6280"/>
    <n v="0"/>
    <n v="6280"/>
    <x v="9"/>
  </r>
  <r>
    <s v="DEC-25"/>
    <s v="032"/>
    <x v="2"/>
    <s v="0000"/>
    <s v="000"/>
    <s v="000"/>
    <s v="0000"/>
    <s v="121"/>
    <s v="0805"/>
    <s v="0000000"/>
    <s v="000"/>
    <s v="0000"/>
    <s v="00"/>
    <s v="General Ledger"/>
    <s v="Spreadsheet"/>
    <s v="Reverses &quot;J836A Purchased Gas Deferral-Estimate Adjustment USD&quot; 5327498"/>
    <m/>
    <m/>
    <m/>
    <n v="210224.14"/>
    <n v="0"/>
    <n v="210224.14"/>
    <x v="8"/>
  </r>
  <r>
    <s v="DEC-25"/>
    <s v="032"/>
    <x v="2"/>
    <s v="0000"/>
    <s v="000"/>
    <s v="000"/>
    <s v="0000"/>
    <s v="121"/>
    <s v="0805"/>
    <s v="0000000"/>
    <s v="000"/>
    <s v="0000"/>
    <s v="00"/>
    <s v="General Ledger"/>
    <s v="Spreadsheet"/>
    <s v="Reverses &quot;J836A Purchased Gas Deferral-Estimate Adjustment USD&quot; 5327498"/>
    <m/>
    <m/>
    <m/>
    <n v="2400808.2599999998"/>
    <n v="0"/>
    <n v="2400808.2599999998"/>
    <x v="1"/>
  </r>
  <r>
    <s v="DEC-25"/>
    <s v="032"/>
    <x v="2"/>
    <s v="0000"/>
    <s v="000"/>
    <s v="000"/>
    <s v="0000"/>
    <s v="121"/>
    <s v="0805"/>
    <s v="0000000"/>
    <s v="000"/>
    <s v="0000"/>
    <s v="00"/>
    <s v="General Ledger"/>
    <s v="Spreadsheet"/>
    <s v="Reverses &quot;J836A Purchased Gas Deferral-Estimate Adjustment USD&quot; 5327498"/>
    <m/>
    <m/>
    <m/>
    <n v="3872623.54"/>
    <n v="0"/>
    <n v="3872623.54"/>
    <x v="4"/>
  </r>
  <r>
    <s v="DEC-25"/>
    <s v="032"/>
    <x v="2"/>
    <s v="0000"/>
    <s v="000"/>
    <s v="000"/>
    <s v="0000"/>
    <s v="121"/>
    <s v="0805"/>
    <s v="0000000"/>
    <s v="000"/>
    <s v="0000"/>
    <s v="00"/>
    <s v="General Ledger"/>
    <s v="Spreadsheet"/>
    <s v="Reverses &quot;J836A Purchased Gas Deferral-Estimate Adjustment USD&quot; 5327498"/>
    <m/>
    <m/>
    <m/>
    <n v="947.72"/>
    <n v="0"/>
    <n v="947.72"/>
    <x v="9"/>
  </r>
  <r>
    <s v="DEC-25"/>
    <s v="032"/>
    <x v="2"/>
    <s v="0000"/>
    <s v="000"/>
    <s v="000"/>
    <s v="0000"/>
    <s v="121"/>
    <s v="0805"/>
    <s v="0000000"/>
    <s v="000"/>
    <s v="0013"/>
    <s v="00"/>
    <s v="General Ledger"/>
    <s v="Spreadsheet"/>
    <s v="J837 Non-recurring gas costs Adjustment USD"/>
    <m/>
    <m/>
    <m/>
    <n v="596.12"/>
    <n v="0"/>
    <n v="596.12"/>
    <x v="13"/>
  </r>
  <r>
    <s v="DEC-25"/>
    <s v="032"/>
    <x v="2"/>
    <s v="0000"/>
    <s v="000"/>
    <s v="000"/>
    <s v="0000"/>
    <s v="121"/>
    <s v="0805"/>
    <s v="0000000"/>
    <s v="000"/>
    <s v="0205"/>
    <s v="00"/>
    <s v="General Ledger"/>
    <s v="Spreadsheet"/>
    <s v="J837 Non-recurring gas costs Adjustment USD"/>
    <m/>
    <m/>
    <m/>
    <n v="0"/>
    <n v="5.46"/>
    <n v="-5.46"/>
    <x v="19"/>
  </r>
  <r>
    <s v="DEC-25"/>
    <s v="032"/>
    <x v="2"/>
    <s v="0000"/>
    <s v="000"/>
    <s v="000"/>
    <s v="0000"/>
    <s v="121"/>
    <s v="0805"/>
    <s v="0000000"/>
    <s v="000"/>
    <s v="8005"/>
    <s v="00"/>
    <s v="General Ledger"/>
    <s v="Spreadsheet"/>
    <s v="J837 Non-recurring gas costs Adjustment USD"/>
    <m/>
    <m/>
    <m/>
    <n v="0"/>
    <n v="1920.39"/>
    <n v="-1920.39"/>
    <x v="21"/>
  </r>
  <r>
    <s v="DEC-25"/>
    <s v="032"/>
    <x v="2"/>
    <s v="0000"/>
    <s v="000"/>
    <s v="000"/>
    <s v="0000"/>
    <s v="121"/>
    <s v="0805"/>
    <s v="0000000"/>
    <s v="000"/>
    <s v="8006"/>
    <s v="00"/>
    <s v="General Ledger"/>
    <s v="Spreadsheet"/>
    <s v="J836A Purchased Gas Deferral-Estimate Adjustment USD"/>
    <m/>
    <m/>
    <m/>
    <n v="321625"/>
    <n v="0"/>
    <n v="321625"/>
    <x v="23"/>
  </r>
  <r>
    <s v="DEC-25"/>
    <s v="032"/>
    <x v="2"/>
    <s v="0000"/>
    <s v="050"/>
    <s v="000"/>
    <s v="0000"/>
    <s v="121"/>
    <s v="0805"/>
    <s v="0000000"/>
    <s v="000"/>
    <s v="0000"/>
    <s v="00"/>
    <s v="General Ledger"/>
    <s v="Spreadsheet"/>
    <s v="J833-UNS Gas Unbilled Rev Revenue USD"/>
    <m/>
    <m/>
    <m/>
    <n v="4088329.15"/>
    <n v="0"/>
    <n v="4088329.15"/>
    <x v="11"/>
  </r>
  <r>
    <s v="DEC-25"/>
    <s v="032"/>
    <x v="2"/>
    <s v="0000"/>
    <s v="050"/>
    <s v="000"/>
    <s v="0000"/>
    <s v="121"/>
    <s v="0805"/>
    <s v="0000000"/>
    <s v="000"/>
    <s v="0000"/>
    <s v="00"/>
    <s v="General Ledger"/>
    <s v="Spreadsheet"/>
    <s v="Reverses &quot;J833-UNS Gas Unbilled Rev Revenue USD&quot; 5327309"/>
    <m/>
    <m/>
    <m/>
    <n v="0"/>
    <n v="3661911.13"/>
    <n v="-3661911.13"/>
    <x v="11"/>
  </r>
  <r>
    <s v="DEC-25"/>
    <s v="032"/>
    <x v="2"/>
    <s v="0000"/>
    <s v="050"/>
    <s v="000"/>
    <s v="0000"/>
    <s v="121"/>
    <s v="0805"/>
    <s v="0000000"/>
    <s v="000"/>
    <s v="8009"/>
    <s v="00"/>
    <s v="General Ledger"/>
    <s v="Spreadsheet"/>
    <s v="J836 Purchased Gas Deferral-Actual Adjustment USD"/>
    <m/>
    <m/>
    <m/>
    <n v="3311359.89"/>
    <n v="0"/>
    <n v="3311359.89"/>
    <x v="12"/>
  </r>
  <r>
    <s v="DEC-25"/>
    <s v="032"/>
    <x v="2"/>
    <s v="0000"/>
    <s v="050"/>
    <s v="000"/>
    <s v="0000"/>
    <s v="121"/>
    <s v="0805"/>
    <s v="0000000"/>
    <s v="000"/>
    <s v="8009"/>
    <s v="00"/>
    <s v="General Ledger"/>
    <s v="Spreadsheet"/>
    <s v="J836A Purchased Gas Deferral-Estimate Adjustment USD"/>
    <m/>
    <m/>
    <m/>
    <n v="7812788.7699999996"/>
    <n v="0"/>
    <n v="7812788.7699999996"/>
    <x v="12"/>
  </r>
  <r>
    <s v="DEC-25"/>
    <s v="032"/>
    <x v="2"/>
    <s v="0000"/>
    <s v="050"/>
    <s v="000"/>
    <s v="0000"/>
    <s v="121"/>
    <s v="0805"/>
    <s v="0000000"/>
    <s v="000"/>
    <s v="8009"/>
    <s v="00"/>
    <s v="General Ledger"/>
    <s v="Spreadsheet"/>
    <s v="Reverses &quot;J836A Purchased Gas Deferral-Estimate Adjustment USD&quot; 5327498"/>
    <m/>
    <m/>
    <m/>
    <n v="0"/>
    <n v="3311359.89"/>
    <n v="-3311359.89"/>
    <x v="12"/>
  </r>
  <r>
    <s v="DEC-25"/>
    <s v="032"/>
    <x v="2"/>
    <s v="0000"/>
    <s v="056"/>
    <s v="000"/>
    <s v="0000"/>
    <s v="121"/>
    <s v="0805"/>
    <s v="0000000"/>
    <s v="000"/>
    <s v="0000"/>
    <s v="00"/>
    <s v="General Ledger"/>
    <s v="Spreadsheet"/>
    <s v="J833-UNS Gas Unbilled Rev Revenue USD"/>
    <m/>
    <m/>
    <m/>
    <n v="157275.84"/>
    <n v="0"/>
    <n v="157275.84"/>
    <x v="11"/>
  </r>
  <r>
    <s v="DEC-25"/>
    <s v="032"/>
    <x v="2"/>
    <s v="0000"/>
    <s v="056"/>
    <s v="000"/>
    <s v="0000"/>
    <s v="121"/>
    <s v="0805"/>
    <s v="0000000"/>
    <s v="000"/>
    <s v="0000"/>
    <s v="00"/>
    <s v="General Ledger"/>
    <s v="Spreadsheet"/>
    <s v="Reverses &quot;J833-UNS Gas Unbilled Rev Revenue USD&quot; 5327309"/>
    <m/>
    <m/>
    <m/>
    <n v="0"/>
    <n v="112693.92"/>
    <n v="-112693.92"/>
    <x v="11"/>
  </r>
  <r>
    <s v="JAN-26"/>
    <s v="032"/>
    <x v="0"/>
    <s v="0000"/>
    <s v="000"/>
    <s v="000"/>
    <s v="0000"/>
    <s v="121"/>
    <s v="0805"/>
    <s v="0000000"/>
    <s v="000"/>
    <s v="0000"/>
    <s v="00"/>
    <s v="General Ledger"/>
    <s v="Spreadsheet"/>
    <s v="J836 Purchased Gas Deferral-Actual Adjustment STAT"/>
    <m/>
    <m/>
    <m/>
    <m/>
    <m/>
    <m/>
    <x v="0"/>
  </r>
  <r>
    <s v="JAN-26"/>
    <s v="032"/>
    <x v="0"/>
    <s v="0000"/>
    <s v="000"/>
    <s v="000"/>
    <s v="0000"/>
    <s v="121"/>
    <s v="0805"/>
    <s v="0000000"/>
    <s v="000"/>
    <s v="0000"/>
    <s v="00"/>
    <s v="General Ledger"/>
    <s v="Spreadsheet"/>
    <s v="J836 Purchased Gas Deferral-Actual Adjustment USD"/>
    <m/>
    <m/>
    <m/>
    <n v="3914351.05"/>
    <n v="0"/>
    <n v="3914351.05"/>
    <x v="1"/>
  </r>
  <r>
    <s v="JAN-26"/>
    <s v="032"/>
    <x v="0"/>
    <s v="0000"/>
    <s v="000"/>
    <s v="000"/>
    <s v="0000"/>
    <s v="121"/>
    <s v="0805"/>
    <s v="0000000"/>
    <s v="000"/>
    <s v="0000"/>
    <s v="00"/>
    <s v="General Ledger"/>
    <s v="Spreadsheet"/>
    <s v="J836A Purchased Gas Deferral-Estimate Adjustment STAT"/>
    <m/>
    <m/>
    <m/>
    <m/>
    <m/>
    <m/>
    <x v="0"/>
  </r>
  <r>
    <s v="JAN-26"/>
    <s v="032"/>
    <x v="0"/>
    <s v="0000"/>
    <s v="000"/>
    <s v="000"/>
    <s v="0000"/>
    <s v="121"/>
    <s v="0805"/>
    <s v="0000000"/>
    <s v="000"/>
    <s v="0000"/>
    <s v="00"/>
    <s v="General Ledger"/>
    <s v="Spreadsheet"/>
    <s v="J836A Purchased Gas Deferral-Estimate Adjustment USD"/>
    <m/>
    <m/>
    <m/>
    <n v="6782538.96"/>
    <n v="0"/>
    <n v="6782538.96"/>
    <x v="1"/>
  </r>
  <r>
    <s v="JAN-26"/>
    <s v="032"/>
    <x v="0"/>
    <s v="0000"/>
    <s v="000"/>
    <s v="000"/>
    <s v="0000"/>
    <s v="121"/>
    <s v="0805"/>
    <s v="0000000"/>
    <s v="000"/>
    <s v="0000"/>
    <s v="00"/>
    <s v="General Ledger"/>
    <s v="Spreadsheet"/>
    <s v="Reverses &quot;J836A Purchased Gas Deferral-Estimate Adjustment STAT&quot; 5409521"/>
    <m/>
    <m/>
    <m/>
    <m/>
    <m/>
    <m/>
    <x v="0"/>
  </r>
  <r>
    <s v="JAN-26"/>
    <s v="032"/>
    <x v="0"/>
    <s v="0000"/>
    <s v="000"/>
    <s v="000"/>
    <s v="0000"/>
    <s v="121"/>
    <s v="0805"/>
    <s v="0000000"/>
    <s v="000"/>
    <s v="0000"/>
    <s v="00"/>
    <s v="General Ledger"/>
    <s v="Spreadsheet"/>
    <s v="Reverses &quot;J836A Purchased Gas Deferral-Estimate Adjustment USD&quot; 5409520"/>
    <m/>
    <m/>
    <m/>
    <n v="0"/>
    <n v="3914416.35"/>
    <n v="-3914416.35"/>
    <x v="1"/>
  </r>
  <r>
    <s v="JAN-26"/>
    <s v="032"/>
    <x v="1"/>
    <s v="0000"/>
    <s v="000"/>
    <s v="000"/>
    <s v="0000"/>
    <s v="121"/>
    <s v="0805"/>
    <s v="0000000"/>
    <s v="000"/>
    <s v="0000"/>
    <s v="00"/>
    <s v="General Ledger"/>
    <s v="Spreadsheet"/>
    <s v="J837 Non-recurring gas costs Adjustment USD"/>
    <m/>
    <m/>
    <m/>
    <n v="0"/>
    <n v="2779.72"/>
    <n v="-2779.72"/>
    <x v="13"/>
  </r>
  <r>
    <s v="JAN-26"/>
    <s v="032"/>
    <x v="1"/>
    <s v="0000"/>
    <s v="000"/>
    <s v="000"/>
    <s v="0000"/>
    <s v="121"/>
    <s v="0805"/>
    <s v="0000000"/>
    <s v="000"/>
    <s v="8000"/>
    <s v="00"/>
    <s v="General Ledger"/>
    <s v="Spreadsheet"/>
    <s v="J836 Purchased Gas Deferral-Actual Adjustment STAT"/>
    <m/>
    <m/>
    <m/>
    <m/>
    <m/>
    <m/>
    <x v="2"/>
  </r>
  <r>
    <s v="JAN-26"/>
    <s v="032"/>
    <x v="1"/>
    <s v="0000"/>
    <s v="000"/>
    <s v="000"/>
    <s v="0000"/>
    <s v="121"/>
    <s v="0805"/>
    <s v="0000000"/>
    <s v="000"/>
    <s v="8000"/>
    <s v="00"/>
    <s v="General Ledger"/>
    <s v="Spreadsheet"/>
    <s v="J836 Purchased Gas Deferral-Actual Adjustment USD"/>
    <m/>
    <m/>
    <m/>
    <n v="2206140.14"/>
    <n v="0"/>
    <n v="2206140.14"/>
    <x v="4"/>
  </r>
  <r>
    <s v="JAN-26"/>
    <s v="032"/>
    <x v="1"/>
    <s v="0000"/>
    <s v="000"/>
    <s v="000"/>
    <s v="0000"/>
    <s v="121"/>
    <s v="0805"/>
    <s v="0000000"/>
    <s v="000"/>
    <s v="8000"/>
    <s v="00"/>
    <s v="General Ledger"/>
    <s v="Spreadsheet"/>
    <s v="J836A Purchased Gas Deferral-Estimate Adjustment STAT"/>
    <m/>
    <m/>
    <m/>
    <m/>
    <m/>
    <m/>
    <x v="2"/>
  </r>
  <r>
    <s v="JAN-26"/>
    <s v="032"/>
    <x v="1"/>
    <s v="0000"/>
    <s v="000"/>
    <s v="000"/>
    <s v="0000"/>
    <s v="121"/>
    <s v="0805"/>
    <s v="0000000"/>
    <s v="000"/>
    <s v="8000"/>
    <s v="00"/>
    <s v="General Ledger"/>
    <s v="Spreadsheet"/>
    <s v="J836A Purchased Gas Deferral-Estimate Adjustment USD"/>
    <m/>
    <m/>
    <m/>
    <n v="2033.7"/>
    <n v="0"/>
    <n v="2033.7"/>
    <x v="24"/>
  </r>
  <r>
    <s v="JAN-26"/>
    <s v="032"/>
    <x v="1"/>
    <s v="0000"/>
    <s v="000"/>
    <s v="000"/>
    <s v="0000"/>
    <s v="121"/>
    <s v="0805"/>
    <s v="0000000"/>
    <s v="000"/>
    <s v="8000"/>
    <s v="00"/>
    <s v="General Ledger"/>
    <s v="Spreadsheet"/>
    <s v="J836A Purchased Gas Deferral-Estimate Adjustment USD"/>
    <m/>
    <m/>
    <m/>
    <n v="6361219.4699999997"/>
    <n v="0"/>
    <n v="6361219.4699999997"/>
    <x v="4"/>
  </r>
  <r>
    <s v="JAN-26"/>
    <s v="032"/>
    <x v="1"/>
    <s v="0000"/>
    <s v="000"/>
    <s v="000"/>
    <s v="0000"/>
    <s v="121"/>
    <s v="0805"/>
    <s v="0000000"/>
    <s v="000"/>
    <s v="8000"/>
    <s v="00"/>
    <s v="General Ledger"/>
    <s v="Spreadsheet"/>
    <s v="Reverses &quot;J836A Purchased Gas Deferral-Estimate Adjustment STAT&quot; 5409521"/>
    <m/>
    <m/>
    <m/>
    <m/>
    <m/>
    <m/>
    <x v="2"/>
  </r>
  <r>
    <s v="JAN-26"/>
    <s v="032"/>
    <x v="1"/>
    <s v="0000"/>
    <s v="000"/>
    <s v="000"/>
    <s v="0000"/>
    <s v="121"/>
    <s v="0805"/>
    <s v="0000000"/>
    <s v="000"/>
    <s v="8000"/>
    <s v="00"/>
    <s v="General Ledger"/>
    <s v="Spreadsheet"/>
    <s v="Reverses &quot;J836A Purchased Gas Deferral-Estimate Adjustment USD&quot; 5409520"/>
    <m/>
    <m/>
    <m/>
    <n v="0"/>
    <n v="2202034.4700000002"/>
    <n v="-2202034.4700000002"/>
    <x v="4"/>
  </r>
  <r>
    <s v="JAN-26"/>
    <s v="032"/>
    <x v="1"/>
    <s v="0000"/>
    <s v="000"/>
    <s v="000"/>
    <s v="0000"/>
    <s v="121"/>
    <s v="0805"/>
    <s v="0000000"/>
    <s v="000"/>
    <s v="8001"/>
    <s v="00"/>
    <s v="General Ledger"/>
    <s v="Spreadsheet"/>
    <s v="J836 Purchased Gas Deferral-Actual Adjustment USD"/>
    <m/>
    <m/>
    <m/>
    <n v="2169696.21"/>
    <n v="0"/>
    <n v="2169696.21"/>
    <x v="6"/>
  </r>
  <r>
    <s v="JAN-26"/>
    <s v="032"/>
    <x v="1"/>
    <s v="0000"/>
    <s v="000"/>
    <s v="000"/>
    <s v="0000"/>
    <s v="121"/>
    <s v="0805"/>
    <s v="0000000"/>
    <s v="000"/>
    <s v="8001"/>
    <s v="00"/>
    <s v="General Ledger"/>
    <s v="Spreadsheet"/>
    <s v="J836A Purchased Gas Deferral-Estimate Adjustment USD"/>
    <m/>
    <m/>
    <m/>
    <n v="2197558.44"/>
    <n v="0"/>
    <n v="2197558.44"/>
    <x v="6"/>
  </r>
  <r>
    <s v="JAN-26"/>
    <s v="032"/>
    <x v="1"/>
    <s v="0000"/>
    <s v="000"/>
    <s v="000"/>
    <s v="0000"/>
    <s v="121"/>
    <s v="0805"/>
    <s v="0000000"/>
    <s v="000"/>
    <s v="8001"/>
    <s v="00"/>
    <s v="General Ledger"/>
    <s v="Spreadsheet"/>
    <s v="Reverses &quot;J836A Purchased Gas Deferral-Estimate Adjustment USD&quot; 5409520"/>
    <m/>
    <m/>
    <m/>
    <n v="0"/>
    <n v="2192655.62"/>
    <n v="-2192655.62"/>
    <x v="6"/>
  </r>
  <r>
    <s v="JAN-26"/>
    <s v="032"/>
    <x v="1"/>
    <s v="0000"/>
    <s v="000"/>
    <s v="000"/>
    <s v="0000"/>
    <s v="121"/>
    <s v="0805"/>
    <s v="0000000"/>
    <s v="000"/>
    <s v="8003"/>
    <s v="00"/>
    <s v="General Ledger"/>
    <s v="Spreadsheet"/>
    <s v="J836 Purchased Gas Deferral-Actual Adjustment STAT"/>
    <m/>
    <m/>
    <m/>
    <m/>
    <m/>
    <m/>
    <x v="7"/>
  </r>
  <r>
    <s v="JAN-26"/>
    <s v="032"/>
    <x v="1"/>
    <s v="0000"/>
    <s v="000"/>
    <s v="000"/>
    <s v="0000"/>
    <s v="121"/>
    <s v="0805"/>
    <s v="0000000"/>
    <s v="000"/>
    <s v="8003"/>
    <s v="00"/>
    <s v="General Ledger"/>
    <s v="Spreadsheet"/>
    <s v="J836 Purchased Gas Deferral-Actual Adjustment USD"/>
    <m/>
    <m/>
    <m/>
    <n v="0"/>
    <n v="164198.34"/>
    <n v="-164198.34"/>
    <x v="8"/>
  </r>
  <r>
    <s v="JAN-26"/>
    <s v="032"/>
    <x v="1"/>
    <s v="0000"/>
    <s v="000"/>
    <s v="000"/>
    <s v="0000"/>
    <s v="121"/>
    <s v="0805"/>
    <s v="0000000"/>
    <s v="000"/>
    <s v="8003"/>
    <s v="00"/>
    <s v="General Ledger"/>
    <s v="Spreadsheet"/>
    <s v="J836A Purchased Gas Deferral-Estimate Adjustment STAT"/>
    <m/>
    <m/>
    <m/>
    <m/>
    <m/>
    <m/>
    <x v="7"/>
  </r>
  <r>
    <s v="JAN-26"/>
    <s v="032"/>
    <x v="1"/>
    <s v="0000"/>
    <s v="000"/>
    <s v="000"/>
    <s v="0000"/>
    <s v="121"/>
    <s v="0805"/>
    <s v="0000000"/>
    <s v="000"/>
    <s v="8003"/>
    <s v="00"/>
    <s v="General Ledger"/>
    <s v="Spreadsheet"/>
    <s v="J836A Purchased Gas Deferral-Estimate Adjustment USD"/>
    <m/>
    <m/>
    <m/>
    <n v="296781.14"/>
    <n v="0"/>
    <n v="296781.14"/>
    <x v="8"/>
  </r>
  <r>
    <s v="JAN-26"/>
    <s v="032"/>
    <x v="1"/>
    <s v="0000"/>
    <s v="000"/>
    <s v="000"/>
    <s v="0000"/>
    <s v="121"/>
    <s v="0805"/>
    <s v="0000000"/>
    <s v="000"/>
    <s v="8003"/>
    <s v="00"/>
    <s v="General Ledger"/>
    <s v="Spreadsheet"/>
    <s v="Reverses &quot;J836A Purchased Gas Deferral-Estimate Adjustment STAT&quot; 5409521"/>
    <m/>
    <m/>
    <m/>
    <m/>
    <m/>
    <m/>
    <x v="7"/>
  </r>
  <r>
    <s v="JAN-26"/>
    <s v="032"/>
    <x v="1"/>
    <s v="0000"/>
    <s v="000"/>
    <s v="000"/>
    <s v="0000"/>
    <s v="121"/>
    <s v="0805"/>
    <s v="0000000"/>
    <s v="000"/>
    <s v="8003"/>
    <s v="00"/>
    <s v="General Ledger"/>
    <s v="Spreadsheet"/>
    <s v="Reverses &quot;J836A Purchased Gas Deferral-Estimate Adjustment USD&quot; 5409520"/>
    <m/>
    <m/>
    <m/>
    <n v="114741.11"/>
    <n v="0"/>
    <n v="114741.11"/>
    <x v="8"/>
  </r>
  <r>
    <s v="JAN-26"/>
    <s v="032"/>
    <x v="1"/>
    <s v="0000"/>
    <s v="000"/>
    <s v="000"/>
    <s v="0000"/>
    <s v="121"/>
    <s v="0805"/>
    <s v="0000000"/>
    <s v="000"/>
    <s v="8004"/>
    <s v="00"/>
    <s v="General Ledger"/>
    <s v="Spreadsheet"/>
    <s v="J836 Purchased Gas Deferral-Actual Adjustment USD"/>
    <m/>
    <m/>
    <m/>
    <n v="0"/>
    <n v="4717.17"/>
    <n v="-4717.17"/>
    <x v="9"/>
  </r>
  <r>
    <s v="JAN-26"/>
    <s v="032"/>
    <x v="1"/>
    <s v="0000"/>
    <s v="000"/>
    <s v="000"/>
    <s v="0000"/>
    <s v="121"/>
    <s v="0805"/>
    <s v="0000000"/>
    <s v="000"/>
    <s v="8004"/>
    <s v="00"/>
    <s v="General Ledger"/>
    <s v="Spreadsheet"/>
    <s v="J836A Purchased Gas Deferral-Estimate Adjustment USD"/>
    <m/>
    <m/>
    <m/>
    <n v="0"/>
    <n v="7879.49"/>
    <n v="-7879.49"/>
    <x v="9"/>
  </r>
  <r>
    <s v="JAN-26"/>
    <s v="032"/>
    <x v="1"/>
    <s v="0000"/>
    <s v="000"/>
    <s v="000"/>
    <s v="0000"/>
    <s v="121"/>
    <s v="0805"/>
    <s v="0000000"/>
    <s v="000"/>
    <s v="8004"/>
    <s v="00"/>
    <s v="General Ledger"/>
    <s v="Spreadsheet"/>
    <s v="Reverses &quot;J836A Purchased Gas Deferral-Estimate Adjustment USD&quot; 5409520"/>
    <m/>
    <m/>
    <m/>
    <n v="6280"/>
    <n v="0"/>
    <n v="6280"/>
    <x v="9"/>
  </r>
  <r>
    <s v="JAN-26"/>
    <s v="032"/>
    <x v="1"/>
    <s v="0002"/>
    <s v="000"/>
    <s v="000"/>
    <s v="0000"/>
    <s v="121"/>
    <s v="0805"/>
    <s v="0000000"/>
    <s v="000"/>
    <s v="8000"/>
    <s v="00"/>
    <s v="General Ledger"/>
    <s v="Spreadsheet"/>
    <s v="J836A Purchased Gas Deferral-Estimate Adjustment USD"/>
    <m/>
    <m/>
    <m/>
    <n v="2270"/>
    <n v="0"/>
    <n v="2270"/>
    <x v="25"/>
  </r>
  <r>
    <s v="JAN-26"/>
    <s v="032"/>
    <x v="2"/>
    <s v="0000"/>
    <s v="000"/>
    <s v="000"/>
    <s v="0000"/>
    <s v="121"/>
    <s v="0805"/>
    <s v="0000000"/>
    <s v="000"/>
    <s v="0000"/>
    <s v="00"/>
    <s v="General Ledger"/>
    <s v="Spreadsheet"/>
    <s v="J813 Gas SFR Revenue USD"/>
    <m/>
    <m/>
    <m/>
    <n v="17600"/>
    <n v="0"/>
    <n v="17600"/>
    <x v="10"/>
  </r>
  <r>
    <s v="JAN-26"/>
    <s v="032"/>
    <x v="2"/>
    <s v="0000"/>
    <s v="000"/>
    <s v="000"/>
    <s v="0000"/>
    <s v="121"/>
    <s v="0805"/>
    <s v="0000000"/>
    <s v="000"/>
    <s v="0000"/>
    <s v="00"/>
    <s v="General Ledger"/>
    <s v="Spreadsheet"/>
    <s v="J836 Purchased Gas Deferral-Actual Adjustment USD"/>
    <m/>
    <m/>
    <m/>
    <n v="164198.34"/>
    <n v="0"/>
    <n v="164198.34"/>
    <x v="8"/>
  </r>
  <r>
    <s v="JAN-26"/>
    <s v="032"/>
    <x v="2"/>
    <s v="0000"/>
    <s v="000"/>
    <s v="000"/>
    <s v="0000"/>
    <s v="121"/>
    <s v="0805"/>
    <s v="0000000"/>
    <s v="000"/>
    <s v="0000"/>
    <s v="00"/>
    <s v="General Ledger"/>
    <s v="Spreadsheet"/>
    <s v="J836 Purchased Gas Deferral-Actual Adjustment USD"/>
    <m/>
    <m/>
    <m/>
    <n v="0"/>
    <n v="3914351.05"/>
    <n v="-3914351.05"/>
    <x v="1"/>
  </r>
  <r>
    <s v="JAN-26"/>
    <s v="032"/>
    <x v="2"/>
    <s v="0000"/>
    <s v="000"/>
    <s v="000"/>
    <s v="0000"/>
    <s v="121"/>
    <s v="0805"/>
    <s v="0000000"/>
    <s v="000"/>
    <s v="0000"/>
    <s v="00"/>
    <s v="General Ledger"/>
    <s v="Spreadsheet"/>
    <s v="J836 Purchased Gas Deferral-Actual Adjustment USD"/>
    <m/>
    <m/>
    <m/>
    <n v="0"/>
    <n v="4375836.3499999996"/>
    <n v="-4375836.3499999996"/>
    <x v="4"/>
  </r>
  <r>
    <s v="JAN-26"/>
    <s v="032"/>
    <x v="2"/>
    <s v="0000"/>
    <s v="000"/>
    <s v="000"/>
    <s v="0000"/>
    <s v="121"/>
    <s v="0805"/>
    <s v="0000000"/>
    <s v="000"/>
    <s v="0000"/>
    <s v="00"/>
    <s v="General Ledger"/>
    <s v="Spreadsheet"/>
    <s v="J836 Purchased Gas Deferral-Actual Adjustment USD"/>
    <m/>
    <m/>
    <m/>
    <n v="4717.17"/>
    <n v="0"/>
    <n v="4717.17"/>
    <x v="9"/>
  </r>
  <r>
    <s v="JAN-26"/>
    <s v="032"/>
    <x v="2"/>
    <s v="0000"/>
    <s v="000"/>
    <s v="000"/>
    <s v="0000"/>
    <s v="121"/>
    <s v="0805"/>
    <s v="0000000"/>
    <s v="000"/>
    <s v="0000"/>
    <s v="00"/>
    <s v="General Ledger"/>
    <s v="Spreadsheet"/>
    <s v="J836A Purchased Gas Deferral-Estimate Adjustment USD"/>
    <m/>
    <m/>
    <m/>
    <n v="0"/>
    <n v="296781.14"/>
    <n v="-296781.14"/>
    <x v="8"/>
  </r>
  <r>
    <s v="JAN-26"/>
    <s v="032"/>
    <x v="2"/>
    <s v="0000"/>
    <s v="000"/>
    <s v="000"/>
    <s v="0000"/>
    <s v="121"/>
    <s v="0805"/>
    <s v="0000000"/>
    <s v="000"/>
    <s v="0000"/>
    <s v="00"/>
    <s v="General Ledger"/>
    <s v="Spreadsheet"/>
    <s v="J836A Purchased Gas Deferral-Estimate Adjustment USD"/>
    <m/>
    <m/>
    <m/>
    <n v="0"/>
    <n v="6782538.96"/>
    <n v="-6782538.96"/>
    <x v="1"/>
  </r>
  <r>
    <s v="JAN-26"/>
    <s v="032"/>
    <x v="2"/>
    <s v="0000"/>
    <s v="000"/>
    <s v="000"/>
    <s v="0000"/>
    <s v="121"/>
    <s v="0805"/>
    <s v="0000000"/>
    <s v="000"/>
    <s v="0000"/>
    <s v="00"/>
    <s v="General Ledger"/>
    <s v="Spreadsheet"/>
    <s v="J836A Purchased Gas Deferral-Estimate Adjustment USD"/>
    <m/>
    <m/>
    <m/>
    <n v="0"/>
    <n v="8563081.6099999994"/>
    <n v="-8563081.6099999994"/>
    <x v="4"/>
  </r>
  <r>
    <s v="JAN-26"/>
    <s v="032"/>
    <x v="2"/>
    <s v="0000"/>
    <s v="000"/>
    <s v="000"/>
    <s v="0000"/>
    <s v="121"/>
    <s v="0805"/>
    <s v="0000000"/>
    <s v="000"/>
    <s v="0000"/>
    <s v="00"/>
    <s v="General Ledger"/>
    <s v="Spreadsheet"/>
    <s v="J836A Purchased Gas Deferral-Estimate Adjustment USD"/>
    <m/>
    <m/>
    <m/>
    <n v="7879.49"/>
    <n v="0"/>
    <n v="7879.49"/>
    <x v="9"/>
  </r>
  <r>
    <s v="JAN-26"/>
    <s v="032"/>
    <x v="2"/>
    <s v="0000"/>
    <s v="000"/>
    <s v="000"/>
    <s v="0000"/>
    <s v="121"/>
    <s v="0805"/>
    <s v="0000000"/>
    <s v="000"/>
    <s v="0000"/>
    <s v="00"/>
    <s v="General Ledger"/>
    <s v="Spreadsheet"/>
    <s v="Reverses &quot;J836A Purchased Gas Deferral-Estimate Adjustment USD&quot; 5409520"/>
    <m/>
    <m/>
    <m/>
    <n v="0"/>
    <n v="114741.11"/>
    <n v="-114741.11"/>
    <x v="8"/>
  </r>
  <r>
    <s v="JAN-26"/>
    <s v="032"/>
    <x v="2"/>
    <s v="0000"/>
    <s v="000"/>
    <s v="000"/>
    <s v="0000"/>
    <s v="121"/>
    <s v="0805"/>
    <s v="0000000"/>
    <s v="000"/>
    <s v="0000"/>
    <s v="00"/>
    <s v="General Ledger"/>
    <s v="Spreadsheet"/>
    <s v="Reverses &quot;J836A Purchased Gas Deferral-Estimate Adjustment USD&quot; 5409520"/>
    <m/>
    <m/>
    <m/>
    <n v="3914416.35"/>
    <n v="0"/>
    <n v="3914416.35"/>
    <x v="1"/>
  </r>
  <r>
    <s v="JAN-26"/>
    <s v="032"/>
    <x v="2"/>
    <s v="0000"/>
    <s v="000"/>
    <s v="000"/>
    <s v="0000"/>
    <s v="121"/>
    <s v="0805"/>
    <s v="0000000"/>
    <s v="000"/>
    <s v="0000"/>
    <s v="00"/>
    <s v="General Ledger"/>
    <s v="Spreadsheet"/>
    <s v="Reverses &quot;J836A Purchased Gas Deferral-Estimate Adjustment USD&quot; 5409520"/>
    <m/>
    <m/>
    <m/>
    <n v="4394690.09"/>
    <n v="0"/>
    <n v="4394690.09"/>
    <x v="4"/>
  </r>
  <r>
    <s v="JAN-26"/>
    <s v="032"/>
    <x v="2"/>
    <s v="0000"/>
    <s v="000"/>
    <s v="000"/>
    <s v="0000"/>
    <s v="121"/>
    <s v="0805"/>
    <s v="0000000"/>
    <s v="000"/>
    <s v="0000"/>
    <s v="00"/>
    <s v="General Ledger"/>
    <s v="Spreadsheet"/>
    <s v="Reverses &quot;J836A Purchased Gas Deferral-Estimate Adjustment USD&quot; 5409520"/>
    <m/>
    <m/>
    <m/>
    <n v="0"/>
    <n v="6280"/>
    <n v="-6280"/>
    <x v="9"/>
  </r>
  <r>
    <s v="JAN-26"/>
    <s v="032"/>
    <x v="2"/>
    <s v="0000"/>
    <s v="000"/>
    <s v="000"/>
    <s v="0000"/>
    <s v="121"/>
    <s v="0805"/>
    <s v="0000000"/>
    <s v="000"/>
    <s v="0013"/>
    <s v="00"/>
    <s v="General Ledger"/>
    <s v="Spreadsheet"/>
    <s v="J837 Non-recurring gas costs Adjustment USD"/>
    <m/>
    <m/>
    <m/>
    <n v="2779.72"/>
    <n v="0"/>
    <n v="2779.72"/>
    <x v="13"/>
  </r>
  <r>
    <s v="JAN-26"/>
    <s v="032"/>
    <x v="2"/>
    <s v="0000"/>
    <s v="000"/>
    <s v="000"/>
    <s v="0000"/>
    <s v="121"/>
    <s v="0805"/>
    <s v="0000000"/>
    <s v="000"/>
    <s v="0205"/>
    <s v="00"/>
    <s v="General Ledger"/>
    <s v="Spreadsheet"/>
    <s v="J837 Non-recurring gas costs Adjustment USD"/>
    <m/>
    <m/>
    <m/>
    <n v="0"/>
    <n v="4.92"/>
    <n v="-4.92"/>
    <x v="19"/>
  </r>
  <r>
    <s v="JAN-26"/>
    <s v="032"/>
    <x v="2"/>
    <s v="0000"/>
    <s v="000"/>
    <s v="000"/>
    <s v="0000"/>
    <s v="121"/>
    <s v="0805"/>
    <s v="0000000"/>
    <s v="000"/>
    <s v="8005"/>
    <s v="00"/>
    <s v="General Ledger"/>
    <s v="Spreadsheet"/>
    <s v="J837 Non-recurring gas costs Adjustment USD"/>
    <m/>
    <m/>
    <m/>
    <n v="0"/>
    <n v="2057.4899999999998"/>
    <n v="-2057.4899999999998"/>
    <x v="21"/>
  </r>
  <r>
    <s v="JAN-26"/>
    <s v="032"/>
    <x v="2"/>
    <s v="0000"/>
    <s v="000"/>
    <s v="000"/>
    <s v="0000"/>
    <s v="121"/>
    <s v="0805"/>
    <s v="0000000"/>
    <s v="000"/>
    <s v="8006"/>
    <s v="00"/>
    <s v="General Ledger"/>
    <s v="Spreadsheet"/>
    <s v="J836 Purchased Gas Deferral-Actual Adjustment USD"/>
    <m/>
    <m/>
    <m/>
    <n v="321625"/>
    <n v="0"/>
    <n v="321625"/>
    <x v="23"/>
  </r>
  <r>
    <s v="JAN-26"/>
    <s v="032"/>
    <x v="2"/>
    <s v="0000"/>
    <s v="000"/>
    <s v="000"/>
    <s v="0000"/>
    <s v="121"/>
    <s v="0805"/>
    <s v="0000000"/>
    <s v="000"/>
    <s v="8006"/>
    <s v="00"/>
    <s v="General Ledger"/>
    <s v="Spreadsheet"/>
    <s v="J836A Purchased Gas Deferral-Estimate Adjustment USD"/>
    <m/>
    <m/>
    <m/>
    <n v="442540"/>
    <n v="0"/>
    <n v="442540"/>
    <x v="23"/>
  </r>
  <r>
    <s v="JAN-26"/>
    <s v="032"/>
    <x v="2"/>
    <s v="0000"/>
    <s v="000"/>
    <s v="000"/>
    <s v="0000"/>
    <s v="121"/>
    <s v="0805"/>
    <s v="0000000"/>
    <s v="000"/>
    <s v="8006"/>
    <s v="00"/>
    <s v="General Ledger"/>
    <s v="Spreadsheet"/>
    <s v="Reverses &quot;J836A Purchased Gas Deferral-Estimate Adjustment USD&quot; 5409520"/>
    <m/>
    <m/>
    <m/>
    <n v="0"/>
    <n v="321625"/>
    <n v="-321625"/>
    <x v="23"/>
  </r>
  <r>
    <s v="JAN-26"/>
    <s v="032"/>
    <x v="2"/>
    <s v="0000"/>
    <s v="050"/>
    <s v="000"/>
    <s v="0000"/>
    <s v="121"/>
    <s v="0805"/>
    <s v="0000000"/>
    <s v="000"/>
    <s v="0000"/>
    <s v="00"/>
    <s v="General Ledger"/>
    <s v="Spreadsheet"/>
    <s v="J833-UNS Gas Unbilled Rev Revenue USD"/>
    <m/>
    <m/>
    <m/>
    <n v="4636104.28"/>
    <n v="0"/>
    <n v="4636104.28"/>
    <x v="11"/>
  </r>
  <r>
    <s v="JAN-26"/>
    <s v="032"/>
    <x v="2"/>
    <s v="0000"/>
    <s v="050"/>
    <s v="000"/>
    <s v="0000"/>
    <s v="121"/>
    <s v="0805"/>
    <s v="0000000"/>
    <s v="000"/>
    <s v="0000"/>
    <s v="00"/>
    <s v="General Ledger"/>
    <s v="Spreadsheet"/>
    <s v="Reverses &quot;J833-UNS Gas Unbilled Rev Revenue USD&quot; 5409230"/>
    <m/>
    <m/>
    <m/>
    <n v="0"/>
    <n v="4088329.15"/>
    <n v="-4088329.15"/>
    <x v="11"/>
  </r>
  <r>
    <s v="JAN-26"/>
    <s v="032"/>
    <x v="2"/>
    <s v="0000"/>
    <s v="050"/>
    <s v="000"/>
    <s v="0000"/>
    <s v="121"/>
    <s v="0805"/>
    <s v="0000000"/>
    <s v="000"/>
    <s v="8009"/>
    <s v="00"/>
    <s v="General Ledger"/>
    <s v="Spreadsheet"/>
    <s v="J836 Purchased Gas Deferral-Actual Adjustment USD"/>
    <m/>
    <m/>
    <m/>
    <n v="7812788.7699999996"/>
    <n v="0"/>
    <n v="7812788.7699999996"/>
    <x v="12"/>
  </r>
  <r>
    <s v="JAN-26"/>
    <s v="032"/>
    <x v="2"/>
    <s v="0000"/>
    <s v="050"/>
    <s v="000"/>
    <s v="0000"/>
    <s v="121"/>
    <s v="0805"/>
    <s v="0000000"/>
    <s v="000"/>
    <s v="8009"/>
    <s v="00"/>
    <s v="General Ledger"/>
    <s v="Spreadsheet"/>
    <s v="J836A Purchased Gas Deferral-Estimate Adjustment USD"/>
    <m/>
    <m/>
    <m/>
    <n v="9341062.9600000009"/>
    <n v="0"/>
    <n v="9341062.9600000009"/>
    <x v="12"/>
  </r>
  <r>
    <s v="JAN-26"/>
    <s v="032"/>
    <x v="2"/>
    <s v="0000"/>
    <s v="050"/>
    <s v="000"/>
    <s v="0000"/>
    <s v="121"/>
    <s v="0805"/>
    <s v="0000000"/>
    <s v="000"/>
    <s v="8009"/>
    <s v="00"/>
    <s v="General Ledger"/>
    <s v="Spreadsheet"/>
    <s v="Reverses &quot;J836A Purchased Gas Deferral-Estimate Adjustment USD&quot; 5409520"/>
    <m/>
    <m/>
    <m/>
    <n v="0"/>
    <n v="7812788.7699999996"/>
    <n v="-7812788.7699999996"/>
    <x v="12"/>
  </r>
  <r>
    <s v="JAN-26"/>
    <s v="032"/>
    <x v="2"/>
    <s v="0000"/>
    <s v="056"/>
    <s v="000"/>
    <s v="0000"/>
    <s v="121"/>
    <s v="0805"/>
    <s v="0000000"/>
    <s v="000"/>
    <s v="0000"/>
    <s v="00"/>
    <s v="General Ledger"/>
    <s v="Spreadsheet"/>
    <s v="J833-UNS Gas Unbilled Rev Revenue USD"/>
    <m/>
    <m/>
    <m/>
    <n v="158875.41"/>
    <n v="0"/>
    <n v="158875.41"/>
    <x v="11"/>
  </r>
  <r>
    <s v="JAN-26"/>
    <s v="032"/>
    <x v="2"/>
    <s v="0000"/>
    <s v="056"/>
    <s v="000"/>
    <s v="0000"/>
    <s v="121"/>
    <s v="0805"/>
    <s v="0000000"/>
    <s v="000"/>
    <s v="0000"/>
    <s v="00"/>
    <s v="General Ledger"/>
    <s v="Spreadsheet"/>
    <s v="Reverses &quot;J833-UNS Gas Unbilled Rev Revenue USD&quot; 5409230"/>
    <m/>
    <m/>
    <m/>
    <n v="0"/>
    <n v="157275.84"/>
    <n v="-157275.84"/>
    <x v="11"/>
  </r>
  <r>
    <s v="FEB-26"/>
    <s v="032"/>
    <x v="0"/>
    <s v="0000"/>
    <s v="000"/>
    <s v="000"/>
    <s v="0000"/>
    <s v="121"/>
    <s v="0805"/>
    <s v="0000000"/>
    <s v="000"/>
    <s v="0000"/>
    <s v="00"/>
    <s v="General Ledger"/>
    <s v="Spreadsheet"/>
    <s v="J836 Purchased Gas Deferral-Actual Adjustment STAT"/>
    <m/>
    <m/>
    <m/>
    <m/>
    <m/>
    <m/>
    <x v="0"/>
  </r>
  <r>
    <s v="FEB-26"/>
    <s v="032"/>
    <x v="0"/>
    <s v="0000"/>
    <s v="000"/>
    <s v="000"/>
    <s v="0000"/>
    <s v="121"/>
    <s v="0805"/>
    <s v="0000000"/>
    <s v="000"/>
    <s v="0000"/>
    <s v="00"/>
    <s v="General Ledger"/>
    <s v="Spreadsheet"/>
    <s v="J836 Purchased Gas Deferral-Actual Adjustment USD"/>
    <m/>
    <m/>
    <m/>
    <n v="2868103.48"/>
    <n v="0"/>
    <n v="2868103.48"/>
    <x v="1"/>
  </r>
  <r>
    <s v="FEB-26"/>
    <s v="032"/>
    <x v="0"/>
    <s v="0000"/>
    <s v="000"/>
    <s v="000"/>
    <s v="0000"/>
    <s v="121"/>
    <s v="0805"/>
    <s v="0000000"/>
    <s v="000"/>
    <s v="0000"/>
    <s v="00"/>
    <s v="General Ledger"/>
    <s v="Spreadsheet"/>
    <s v="J836A Purchased Gas Deferral-Estimate Adjustment STAT"/>
    <m/>
    <m/>
    <m/>
    <m/>
    <m/>
    <m/>
    <x v="0"/>
  </r>
  <r>
    <s v="FEB-26"/>
    <s v="032"/>
    <x v="0"/>
    <s v="0000"/>
    <s v="000"/>
    <s v="000"/>
    <s v="0000"/>
    <s v="121"/>
    <s v="0805"/>
    <s v="0000000"/>
    <s v="000"/>
    <s v="0000"/>
    <s v="00"/>
    <s v="General Ledger"/>
    <s v="Spreadsheet"/>
    <s v="J836A Purchased Gas Deferral-Estimate Adjustment USD"/>
    <m/>
    <m/>
    <m/>
    <n v="5282574.3600000003"/>
    <n v="0"/>
    <n v="5282574.3600000003"/>
    <x v="1"/>
  </r>
  <r>
    <s v="FEB-26"/>
    <s v="032"/>
    <x v="0"/>
    <s v="0000"/>
    <s v="000"/>
    <s v="000"/>
    <s v="0000"/>
    <s v="121"/>
    <s v="0805"/>
    <s v="0000000"/>
    <s v="000"/>
    <s v="0000"/>
    <s v="00"/>
    <s v="General Ledger"/>
    <s v="Spreadsheet"/>
    <s v="Reverses &quot;J836A Purchased Gas Deferral-Estimate Adjustment STAT&quot; 5507516"/>
    <m/>
    <m/>
    <m/>
    <m/>
    <m/>
    <m/>
    <x v="0"/>
  </r>
  <r>
    <s v="FEB-26"/>
    <s v="032"/>
    <x v="0"/>
    <s v="0000"/>
    <s v="000"/>
    <s v="000"/>
    <s v="0000"/>
    <s v="121"/>
    <s v="0805"/>
    <s v="0000000"/>
    <s v="000"/>
    <s v="0000"/>
    <s v="00"/>
    <s v="General Ledger"/>
    <s v="Spreadsheet"/>
    <s v="Reverses &quot;J836A Purchased Gas Deferral-Estimate Adjustment USD&quot; 5507515"/>
    <m/>
    <m/>
    <m/>
    <n v="0"/>
    <n v="6782538.96"/>
    <n v="-6782538.96"/>
    <x v="1"/>
  </r>
  <r>
    <s v="FEB-26"/>
    <s v="032"/>
    <x v="1"/>
    <s v="0000"/>
    <s v="000"/>
    <s v="000"/>
    <s v="0000"/>
    <s v="121"/>
    <s v="0805"/>
    <s v="0000000"/>
    <s v="000"/>
    <s v="0000"/>
    <s v="00"/>
    <s v="General Ledger"/>
    <s v="Spreadsheet"/>
    <s v="J837 Non-recurring gas costs Adjustment USD"/>
    <m/>
    <m/>
    <m/>
    <n v="0"/>
    <n v="20543"/>
    <n v="-20543"/>
    <x v="13"/>
  </r>
  <r>
    <s v="FEB-26"/>
    <s v="032"/>
    <x v="1"/>
    <s v="0000"/>
    <s v="000"/>
    <s v="000"/>
    <s v="0000"/>
    <s v="121"/>
    <s v="0805"/>
    <s v="0000000"/>
    <s v="000"/>
    <s v="8000"/>
    <s v="00"/>
    <s v="General Ledger"/>
    <s v="Spreadsheet"/>
    <s v="J836 Purchased Gas Deferral-Actual Adjustment STAT"/>
    <m/>
    <m/>
    <m/>
    <m/>
    <m/>
    <m/>
    <x v="2"/>
  </r>
  <r>
    <s v="FEB-26"/>
    <s v="032"/>
    <x v="1"/>
    <s v="0000"/>
    <s v="000"/>
    <s v="000"/>
    <s v="0000"/>
    <s v="121"/>
    <s v="0805"/>
    <s v="0000000"/>
    <s v="000"/>
    <s v="8000"/>
    <s v="00"/>
    <s v="General Ledger"/>
    <s v="Spreadsheet"/>
    <s v="J836 Purchased Gas Deferral-Actual Adjustment USD"/>
    <m/>
    <m/>
    <m/>
    <n v="6360823.4400000004"/>
    <n v="0"/>
    <n v="6360823.4400000004"/>
    <x v="4"/>
  </r>
  <r>
    <s v="FEB-26"/>
    <s v="032"/>
    <x v="1"/>
    <s v="0000"/>
    <s v="000"/>
    <s v="000"/>
    <s v="0000"/>
    <s v="121"/>
    <s v="0805"/>
    <s v="0000000"/>
    <s v="000"/>
    <s v="8000"/>
    <s v="00"/>
    <s v="General Ledger"/>
    <s v="Spreadsheet"/>
    <s v="J836A Purchased Gas Deferral-Estimate Adjustment STAT"/>
    <m/>
    <m/>
    <m/>
    <m/>
    <m/>
    <m/>
    <x v="2"/>
  </r>
  <r>
    <s v="FEB-26"/>
    <s v="032"/>
    <x v="1"/>
    <s v="0000"/>
    <s v="000"/>
    <s v="000"/>
    <s v="0000"/>
    <s v="121"/>
    <s v="0805"/>
    <s v="0000000"/>
    <s v="000"/>
    <s v="8000"/>
    <s v="00"/>
    <s v="General Ledger"/>
    <s v="Spreadsheet"/>
    <s v="J836A Purchased Gas Deferral-Estimate Adjustment USD"/>
    <m/>
    <m/>
    <m/>
    <n v="2033.7"/>
    <n v="0"/>
    <n v="2033.7"/>
    <x v="24"/>
  </r>
  <r>
    <s v="FEB-26"/>
    <s v="032"/>
    <x v="1"/>
    <s v="0000"/>
    <s v="000"/>
    <s v="000"/>
    <s v="0000"/>
    <s v="121"/>
    <s v="0805"/>
    <s v="0000000"/>
    <s v="000"/>
    <s v="8000"/>
    <s v="00"/>
    <s v="General Ledger"/>
    <s v="Spreadsheet"/>
    <s v="J836A Purchased Gas Deferral-Estimate Adjustment USD"/>
    <m/>
    <m/>
    <m/>
    <n v="891680.52"/>
    <n v="0"/>
    <n v="891680.52"/>
    <x v="4"/>
  </r>
  <r>
    <s v="FEB-26"/>
    <s v="032"/>
    <x v="1"/>
    <s v="0000"/>
    <s v="000"/>
    <s v="000"/>
    <s v="0000"/>
    <s v="121"/>
    <s v="0805"/>
    <s v="0000000"/>
    <s v="000"/>
    <s v="8000"/>
    <s v="00"/>
    <s v="General Ledger"/>
    <s v="Spreadsheet"/>
    <s v="Reverses &quot;J836A Purchased Gas Deferral-Estimate Adjustment STAT&quot; 5507516"/>
    <m/>
    <m/>
    <m/>
    <m/>
    <m/>
    <m/>
    <x v="2"/>
  </r>
  <r>
    <s v="FEB-26"/>
    <s v="032"/>
    <x v="1"/>
    <s v="0000"/>
    <s v="000"/>
    <s v="000"/>
    <s v="0000"/>
    <s v="121"/>
    <s v="0805"/>
    <s v="0000000"/>
    <s v="000"/>
    <s v="8000"/>
    <s v="00"/>
    <s v="General Ledger"/>
    <s v="Spreadsheet"/>
    <s v="Reverses &quot;J836A Purchased Gas Deferral-Estimate Adjustment USD&quot; 5507515"/>
    <m/>
    <m/>
    <m/>
    <n v="0"/>
    <n v="2033.7"/>
    <n v="-2033.7"/>
    <x v="24"/>
  </r>
  <r>
    <s v="FEB-26"/>
    <s v="032"/>
    <x v="1"/>
    <s v="0000"/>
    <s v="000"/>
    <s v="000"/>
    <s v="0000"/>
    <s v="121"/>
    <s v="0805"/>
    <s v="0000000"/>
    <s v="000"/>
    <s v="8000"/>
    <s v="00"/>
    <s v="General Ledger"/>
    <s v="Spreadsheet"/>
    <s v="Reverses &quot;J836A Purchased Gas Deferral-Estimate Adjustment USD&quot; 5507515"/>
    <m/>
    <m/>
    <m/>
    <n v="0"/>
    <n v="6361219.4699999997"/>
    <n v="-6361219.4699999997"/>
    <x v="4"/>
  </r>
  <r>
    <s v="FEB-26"/>
    <s v="032"/>
    <x v="1"/>
    <s v="0000"/>
    <s v="000"/>
    <s v="000"/>
    <s v="0000"/>
    <s v="121"/>
    <s v="0805"/>
    <s v="0000000"/>
    <s v="000"/>
    <s v="8001"/>
    <s v="00"/>
    <s v="General Ledger"/>
    <s v="Spreadsheet"/>
    <s v="J836 Purchased Gas Deferral-Actual Adjustment USD"/>
    <m/>
    <m/>
    <m/>
    <n v="2197592.81"/>
    <n v="0"/>
    <n v="2197592.81"/>
    <x v="6"/>
  </r>
  <r>
    <s v="FEB-26"/>
    <s v="032"/>
    <x v="1"/>
    <s v="0000"/>
    <s v="000"/>
    <s v="000"/>
    <s v="0000"/>
    <s v="121"/>
    <s v="0805"/>
    <s v="0000000"/>
    <s v="000"/>
    <s v="8001"/>
    <s v="00"/>
    <s v="General Ledger"/>
    <s v="Spreadsheet"/>
    <s v="J836A Purchased Gas Deferral-Estimate Adjustment USD"/>
    <m/>
    <m/>
    <m/>
    <n v="2143847.0099999998"/>
    <n v="0"/>
    <n v="2143847.0099999998"/>
    <x v="6"/>
  </r>
  <r>
    <s v="FEB-26"/>
    <s v="032"/>
    <x v="1"/>
    <s v="0000"/>
    <s v="000"/>
    <s v="000"/>
    <s v="0000"/>
    <s v="121"/>
    <s v="0805"/>
    <s v="0000000"/>
    <s v="000"/>
    <s v="8001"/>
    <s v="00"/>
    <s v="General Ledger"/>
    <s v="Spreadsheet"/>
    <s v="Reverses &quot;J836A Purchased Gas Deferral-Estimate Adjustment USD&quot; 5507515"/>
    <m/>
    <m/>
    <m/>
    <n v="0"/>
    <n v="2197558.44"/>
    <n v="-2197558.44"/>
    <x v="6"/>
  </r>
  <r>
    <s v="FEB-26"/>
    <s v="032"/>
    <x v="1"/>
    <s v="0000"/>
    <s v="000"/>
    <s v="000"/>
    <s v="0000"/>
    <s v="121"/>
    <s v="0805"/>
    <s v="0000000"/>
    <s v="000"/>
    <s v="8003"/>
    <s v="00"/>
    <s v="General Ledger"/>
    <s v="Spreadsheet"/>
    <s v="J836 Purchased Gas Deferral-Actual Adjustment STAT"/>
    <m/>
    <m/>
    <m/>
    <m/>
    <m/>
    <m/>
    <x v="7"/>
  </r>
  <r>
    <s v="FEB-26"/>
    <s v="032"/>
    <x v="1"/>
    <s v="0000"/>
    <s v="000"/>
    <s v="000"/>
    <s v="0000"/>
    <s v="121"/>
    <s v="0805"/>
    <s v="0000000"/>
    <s v="000"/>
    <s v="8003"/>
    <s v="00"/>
    <s v="General Ledger"/>
    <s v="Spreadsheet"/>
    <s v="J836 Purchased Gas Deferral-Actual Adjustment USD"/>
    <m/>
    <m/>
    <m/>
    <n v="209042.86"/>
    <n v="0"/>
    <n v="209042.86"/>
    <x v="8"/>
  </r>
  <r>
    <s v="FEB-26"/>
    <s v="032"/>
    <x v="1"/>
    <s v="0000"/>
    <s v="000"/>
    <s v="000"/>
    <s v="0000"/>
    <s v="121"/>
    <s v="0805"/>
    <s v="0000000"/>
    <s v="000"/>
    <s v="8003"/>
    <s v="00"/>
    <s v="General Ledger"/>
    <s v="Spreadsheet"/>
    <s v="J836A Purchased Gas Deferral-Estimate Adjustment STAT"/>
    <m/>
    <m/>
    <m/>
    <m/>
    <m/>
    <m/>
    <x v="7"/>
  </r>
  <r>
    <s v="FEB-26"/>
    <s v="032"/>
    <x v="1"/>
    <s v="0000"/>
    <s v="000"/>
    <s v="000"/>
    <s v="0000"/>
    <s v="121"/>
    <s v="0805"/>
    <s v="0000000"/>
    <s v="000"/>
    <s v="8003"/>
    <s v="00"/>
    <s v="General Ledger"/>
    <s v="Spreadsheet"/>
    <s v="J836A Purchased Gas Deferral-Estimate Adjustment USD"/>
    <m/>
    <m/>
    <m/>
    <n v="125448.8"/>
    <n v="0"/>
    <n v="125448.8"/>
    <x v="8"/>
  </r>
  <r>
    <s v="FEB-26"/>
    <s v="032"/>
    <x v="1"/>
    <s v="0000"/>
    <s v="000"/>
    <s v="000"/>
    <s v="0000"/>
    <s v="121"/>
    <s v="0805"/>
    <s v="0000000"/>
    <s v="000"/>
    <s v="8003"/>
    <s v="00"/>
    <s v="General Ledger"/>
    <s v="Spreadsheet"/>
    <s v="Reverses &quot;J836A Purchased Gas Deferral-Estimate Adjustment STAT&quot; 5507516"/>
    <m/>
    <m/>
    <m/>
    <m/>
    <m/>
    <m/>
    <x v="7"/>
  </r>
  <r>
    <s v="FEB-26"/>
    <s v="032"/>
    <x v="1"/>
    <s v="0000"/>
    <s v="000"/>
    <s v="000"/>
    <s v="0000"/>
    <s v="121"/>
    <s v="0805"/>
    <s v="0000000"/>
    <s v="000"/>
    <s v="8003"/>
    <s v="00"/>
    <s v="General Ledger"/>
    <s v="Spreadsheet"/>
    <s v="Reverses &quot;J836A Purchased Gas Deferral-Estimate Adjustment USD&quot; 5507515"/>
    <m/>
    <m/>
    <m/>
    <n v="0"/>
    <n v="296781.14"/>
    <n v="-296781.14"/>
    <x v="8"/>
  </r>
  <r>
    <s v="FEB-26"/>
    <s v="032"/>
    <x v="1"/>
    <s v="0000"/>
    <s v="000"/>
    <s v="000"/>
    <s v="0000"/>
    <s v="121"/>
    <s v="0805"/>
    <s v="0000000"/>
    <s v="000"/>
    <s v="8004"/>
    <s v="00"/>
    <s v="General Ledger"/>
    <s v="Spreadsheet"/>
    <s v="J836 Purchased Gas Deferral-Actual Adjustment USD"/>
    <m/>
    <m/>
    <m/>
    <n v="0"/>
    <n v="9710.4"/>
    <n v="-9710.4"/>
    <x v="9"/>
  </r>
  <r>
    <s v="FEB-26"/>
    <s v="032"/>
    <x v="1"/>
    <s v="0000"/>
    <s v="000"/>
    <s v="000"/>
    <s v="0000"/>
    <s v="121"/>
    <s v="0805"/>
    <s v="0000000"/>
    <s v="000"/>
    <s v="8004"/>
    <s v="00"/>
    <s v="General Ledger"/>
    <s v="Spreadsheet"/>
    <s v="J836A Purchased Gas Deferral-Estimate Adjustment USD"/>
    <m/>
    <m/>
    <m/>
    <n v="3106.05"/>
    <n v="0"/>
    <n v="3106.05"/>
    <x v="9"/>
  </r>
  <r>
    <s v="FEB-26"/>
    <s v="032"/>
    <x v="1"/>
    <s v="0000"/>
    <s v="000"/>
    <s v="000"/>
    <s v="0000"/>
    <s v="121"/>
    <s v="0805"/>
    <s v="0000000"/>
    <s v="000"/>
    <s v="8004"/>
    <s v="00"/>
    <s v="General Ledger"/>
    <s v="Spreadsheet"/>
    <s v="Reverses &quot;J836A Purchased Gas Deferral-Estimate Adjustment USD&quot; 5507515"/>
    <m/>
    <m/>
    <m/>
    <n v="7879.49"/>
    <n v="0"/>
    <n v="7879.49"/>
    <x v="9"/>
  </r>
  <r>
    <s v="FEB-26"/>
    <s v="032"/>
    <x v="1"/>
    <s v="0002"/>
    <s v="000"/>
    <s v="000"/>
    <s v="0000"/>
    <s v="121"/>
    <s v="0805"/>
    <s v="0000000"/>
    <s v="000"/>
    <s v="8000"/>
    <s v="00"/>
    <s v="General Ledger"/>
    <s v="Spreadsheet"/>
    <s v="J836 Purchased Gas Deferral-Actual Adjustment STAT"/>
    <m/>
    <m/>
    <m/>
    <m/>
    <m/>
    <m/>
    <x v="26"/>
  </r>
  <r>
    <s v="FEB-26"/>
    <s v="032"/>
    <x v="1"/>
    <s v="0002"/>
    <s v="000"/>
    <s v="000"/>
    <s v="0000"/>
    <s v="121"/>
    <s v="0805"/>
    <s v="0000000"/>
    <s v="000"/>
    <s v="8000"/>
    <s v="00"/>
    <s v="General Ledger"/>
    <s v="Spreadsheet"/>
    <s v="J836 Purchased Gas Deferral-Actual Adjustment USD"/>
    <m/>
    <m/>
    <m/>
    <n v="2270"/>
    <n v="0"/>
    <n v="2270"/>
    <x v="25"/>
  </r>
  <r>
    <s v="FEB-26"/>
    <s v="032"/>
    <x v="1"/>
    <s v="0002"/>
    <s v="000"/>
    <s v="000"/>
    <s v="0000"/>
    <s v="121"/>
    <s v="0805"/>
    <s v="0000000"/>
    <s v="000"/>
    <s v="8000"/>
    <s v="00"/>
    <s v="General Ledger"/>
    <s v="Spreadsheet"/>
    <s v="Reverses &quot;J836A Purchased Gas Deferral-Estimate Adjustment USD&quot; 5507515"/>
    <m/>
    <m/>
    <m/>
    <n v="0"/>
    <n v="2270"/>
    <n v="-2270"/>
    <x v="25"/>
  </r>
  <r>
    <s v="FEB-26"/>
    <s v="032"/>
    <x v="2"/>
    <s v="0000"/>
    <s v="000"/>
    <s v="000"/>
    <s v="0000"/>
    <s v="121"/>
    <s v="0805"/>
    <s v="0000000"/>
    <s v="000"/>
    <s v="0000"/>
    <s v="00"/>
    <s v="General Ledger"/>
    <s v="Spreadsheet"/>
    <s v="J813 Gas SFR Revenue USD"/>
    <m/>
    <m/>
    <m/>
    <n v="26027"/>
    <n v="0"/>
    <n v="26027"/>
    <x v="10"/>
  </r>
  <r>
    <s v="FEB-26"/>
    <s v="032"/>
    <x v="2"/>
    <s v="0000"/>
    <s v="000"/>
    <s v="000"/>
    <s v="0000"/>
    <s v="121"/>
    <s v="0805"/>
    <s v="0000000"/>
    <s v="000"/>
    <s v="0000"/>
    <s v="00"/>
    <s v="General Ledger"/>
    <s v="Spreadsheet"/>
    <s v="J836 Purchased Gas Deferral-Actual Adjustment USD"/>
    <m/>
    <m/>
    <m/>
    <n v="0"/>
    <n v="209042.86"/>
    <n v="-209042.86"/>
    <x v="8"/>
  </r>
  <r>
    <s v="FEB-26"/>
    <s v="032"/>
    <x v="2"/>
    <s v="0000"/>
    <s v="000"/>
    <s v="000"/>
    <s v="0000"/>
    <s v="121"/>
    <s v="0805"/>
    <s v="0000000"/>
    <s v="000"/>
    <s v="0000"/>
    <s v="00"/>
    <s v="General Ledger"/>
    <s v="Spreadsheet"/>
    <s v="J836 Purchased Gas Deferral-Actual Adjustment USD"/>
    <m/>
    <m/>
    <m/>
    <n v="0"/>
    <n v="2868103.48"/>
    <n v="-2868103.48"/>
    <x v="1"/>
  </r>
  <r>
    <s v="FEB-26"/>
    <s v="032"/>
    <x v="2"/>
    <s v="0000"/>
    <s v="000"/>
    <s v="000"/>
    <s v="0000"/>
    <s v="121"/>
    <s v="0805"/>
    <s v="0000000"/>
    <s v="000"/>
    <s v="0000"/>
    <s v="00"/>
    <s v="General Ledger"/>
    <s v="Spreadsheet"/>
    <s v="J836 Purchased Gas Deferral-Actual Adjustment USD"/>
    <m/>
    <m/>
    <m/>
    <n v="0"/>
    <n v="8560686.25"/>
    <n v="-8560686.25"/>
    <x v="4"/>
  </r>
  <r>
    <s v="FEB-26"/>
    <s v="032"/>
    <x v="2"/>
    <s v="0000"/>
    <s v="000"/>
    <s v="000"/>
    <s v="0000"/>
    <s v="121"/>
    <s v="0805"/>
    <s v="0000000"/>
    <s v="000"/>
    <s v="0000"/>
    <s v="00"/>
    <s v="General Ledger"/>
    <s v="Spreadsheet"/>
    <s v="J836 Purchased Gas Deferral-Actual Adjustment USD"/>
    <m/>
    <m/>
    <m/>
    <n v="9710.4"/>
    <n v="0"/>
    <n v="9710.4"/>
    <x v="9"/>
  </r>
  <r>
    <s v="FEB-26"/>
    <s v="032"/>
    <x v="2"/>
    <s v="0000"/>
    <s v="000"/>
    <s v="000"/>
    <s v="0000"/>
    <s v="121"/>
    <s v="0805"/>
    <s v="0000000"/>
    <s v="000"/>
    <s v="0000"/>
    <s v="00"/>
    <s v="General Ledger"/>
    <s v="Spreadsheet"/>
    <s v="J836A Purchased Gas Deferral-Estimate Adjustment USD"/>
    <m/>
    <m/>
    <m/>
    <n v="0"/>
    <n v="125448.8"/>
    <n v="-125448.8"/>
    <x v="8"/>
  </r>
  <r>
    <s v="FEB-26"/>
    <s v="032"/>
    <x v="2"/>
    <s v="0000"/>
    <s v="000"/>
    <s v="000"/>
    <s v="0000"/>
    <s v="121"/>
    <s v="0805"/>
    <s v="0000000"/>
    <s v="000"/>
    <s v="0000"/>
    <s v="00"/>
    <s v="General Ledger"/>
    <s v="Spreadsheet"/>
    <s v="J836A Purchased Gas Deferral-Estimate Adjustment USD"/>
    <m/>
    <m/>
    <m/>
    <n v="0"/>
    <n v="5282574.3600000003"/>
    <n v="-5282574.3600000003"/>
    <x v="1"/>
  </r>
  <r>
    <s v="FEB-26"/>
    <s v="032"/>
    <x v="2"/>
    <s v="0000"/>
    <s v="000"/>
    <s v="000"/>
    <s v="0000"/>
    <s v="121"/>
    <s v="0805"/>
    <s v="0000000"/>
    <s v="000"/>
    <s v="0000"/>
    <s v="00"/>
    <s v="General Ledger"/>
    <s v="Spreadsheet"/>
    <s v="J836A Purchased Gas Deferral-Estimate Adjustment USD"/>
    <m/>
    <m/>
    <m/>
    <n v="0"/>
    <n v="3037561.23"/>
    <n v="-3037561.23"/>
    <x v="4"/>
  </r>
  <r>
    <s v="FEB-26"/>
    <s v="032"/>
    <x v="2"/>
    <s v="0000"/>
    <s v="000"/>
    <s v="000"/>
    <s v="0000"/>
    <s v="121"/>
    <s v="0805"/>
    <s v="0000000"/>
    <s v="000"/>
    <s v="0000"/>
    <s v="00"/>
    <s v="General Ledger"/>
    <s v="Spreadsheet"/>
    <s v="J836A Purchased Gas Deferral-Estimate Adjustment USD"/>
    <m/>
    <m/>
    <m/>
    <n v="0"/>
    <n v="3106.05"/>
    <n v="-3106.05"/>
    <x v="9"/>
  </r>
  <r>
    <s v="FEB-26"/>
    <s v="032"/>
    <x v="2"/>
    <s v="0000"/>
    <s v="000"/>
    <s v="000"/>
    <s v="0000"/>
    <s v="121"/>
    <s v="0805"/>
    <s v="0000000"/>
    <s v="000"/>
    <s v="0000"/>
    <s v="00"/>
    <s v="General Ledger"/>
    <s v="Spreadsheet"/>
    <s v="Reverses &quot;J836A Purchased Gas Deferral-Estimate Adjustment USD&quot; 5507515"/>
    <m/>
    <m/>
    <m/>
    <n v="296781.14"/>
    <n v="0"/>
    <n v="296781.14"/>
    <x v="8"/>
  </r>
  <r>
    <s v="FEB-26"/>
    <s v="032"/>
    <x v="2"/>
    <s v="0000"/>
    <s v="000"/>
    <s v="000"/>
    <s v="0000"/>
    <s v="121"/>
    <s v="0805"/>
    <s v="0000000"/>
    <s v="000"/>
    <s v="0000"/>
    <s v="00"/>
    <s v="General Ledger"/>
    <s v="Spreadsheet"/>
    <s v="Reverses &quot;J836A Purchased Gas Deferral-Estimate Adjustment USD&quot; 5507515"/>
    <m/>
    <m/>
    <m/>
    <n v="6782538.96"/>
    <n v="0"/>
    <n v="6782538.96"/>
    <x v="1"/>
  </r>
  <r>
    <s v="FEB-26"/>
    <s v="032"/>
    <x v="2"/>
    <s v="0000"/>
    <s v="000"/>
    <s v="000"/>
    <s v="0000"/>
    <s v="121"/>
    <s v="0805"/>
    <s v="0000000"/>
    <s v="000"/>
    <s v="0000"/>
    <s v="00"/>
    <s v="General Ledger"/>
    <s v="Spreadsheet"/>
    <s v="Reverses &quot;J836A Purchased Gas Deferral-Estimate Adjustment USD&quot; 5507515"/>
    <m/>
    <m/>
    <m/>
    <n v="8563081.6099999994"/>
    <n v="0"/>
    <n v="8563081.6099999994"/>
    <x v="4"/>
  </r>
  <r>
    <s v="FEB-26"/>
    <s v="032"/>
    <x v="2"/>
    <s v="0000"/>
    <s v="000"/>
    <s v="000"/>
    <s v="0000"/>
    <s v="121"/>
    <s v="0805"/>
    <s v="0000000"/>
    <s v="000"/>
    <s v="0000"/>
    <s v="00"/>
    <s v="General Ledger"/>
    <s v="Spreadsheet"/>
    <s v="Reverses &quot;J836A Purchased Gas Deferral-Estimate Adjustment USD&quot; 5507515"/>
    <m/>
    <m/>
    <m/>
    <n v="0"/>
    <n v="7879.49"/>
    <n v="-7879.49"/>
    <x v="9"/>
  </r>
  <r>
    <s v="FEB-26"/>
    <s v="032"/>
    <x v="2"/>
    <s v="0000"/>
    <s v="000"/>
    <s v="000"/>
    <s v="0000"/>
    <s v="121"/>
    <s v="0805"/>
    <s v="0000000"/>
    <s v="000"/>
    <s v="0013"/>
    <s v="00"/>
    <s v="General Ledger"/>
    <s v="Spreadsheet"/>
    <s v="J837 Non-recurring gas costs Adjustment USD"/>
    <m/>
    <m/>
    <m/>
    <n v="20543"/>
    <n v="0"/>
    <n v="20543"/>
    <x v="13"/>
  </r>
  <r>
    <s v="FEB-26"/>
    <s v="032"/>
    <x v="2"/>
    <s v="0000"/>
    <s v="000"/>
    <s v="000"/>
    <s v="0000"/>
    <s v="121"/>
    <s v="0805"/>
    <s v="0000000"/>
    <s v="000"/>
    <s v="0205"/>
    <s v="00"/>
    <s v="General Ledger"/>
    <s v="Spreadsheet"/>
    <s v="J837 Non-recurring gas costs Adjustment USD"/>
    <m/>
    <m/>
    <m/>
    <n v="0"/>
    <n v="4.33"/>
    <n v="-4.33"/>
    <x v="19"/>
  </r>
  <r>
    <s v="FEB-26"/>
    <s v="032"/>
    <x v="2"/>
    <s v="0000"/>
    <s v="000"/>
    <s v="000"/>
    <s v="0000"/>
    <s v="121"/>
    <s v="0805"/>
    <s v="0000000"/>
    <s v="000"/>
    <s v="8005"/>
    <s v="00"/>
    <s v="General Ledger"/>
    <s v="Spreadsheet"/>
    <s v="J837 Non-recurring gas costs Adjustment USD"/>
    <m/>
    <m/>
    <m/>
    <n v="0"/>
    <n v="1783.29"/>
    <n v="-1783.29"/>
    <x v="21"/>
  </r>
  <r>
    <s v="FEB-26"/>
    <s v="032"/>
    <x v="2"/>
    <s v="0000"/>
    <s v="000"/>
    <s v="000"/>
    <s v="0000"/>
    <s v="121"/>
    <s v="0805"/>
    <s v="0000000"/>
    <s v="000"/>
    <s v="8006"/>
    <s v="00"/>
    <s v="General Ledger"/>
    <s v="Spreadsheet"/>
    <s v="J836 Purchased Gas Deferral-Actual Adjustment USD"/>
    <m/>
    <m/>
    <m/>
    <n v="442540"/>
    <n v="0"/>
    <n v="442540"/>
    <x v="23"/>
  </r>
  <r>
    <s v="FEB-26"/>
    <s v="032"/>
    <x v="2"/>
    <s v="0000"/>
    <s v="000"/>
    <s v="000"/>
    <s v="0000"/>
    <s v="121"/>
    <s v="0805"/>
    <s v="0000000"/>
    <s v="000"/>
    <s v="8006"/>
    <s v="00"/>
    <s v="General Ledger"/>
    <s v="Spreadsheet"/>
    <s v="J836A Purchased Gas Deferral-Estimate Adjustment USD"/>
    <m/>
    <m/>
    <m/>
    <n v="290500"/>
    <n v="0"/>
    <n v="290500"/>
    <x v="23"/>
  </r>
  <r>
    <s v="FEB-26"/>
    <s v="032"/>
    <x v="2"/>
    <s v="0000"/>
    <s v="000"/>
    <s v="000"/>
    <s v="0000"/>
    <s v="121"/>
    <s v="0805"/>
    <s v="0000000"/>
    <s v="000"/>
    <s v="8006"/>
    <s v="00"/>
    <s v="General Ledger"/>
    <s v="Spreadsheet"/>
    <s v="Reverses &quot;J836A Purchased Gas Deferral-Estimate Adjustment USD&quot; 5507515"/>
    <m/>
    <m/>
    <m/>
    <n v="0"/>
    <n v="442540"/>
    <n v="-442540"/>
    <x v="23"/>
  </r>
  <r>
    <s v="FEB-26"/>
    <s v="032"/>
    <x v="2"/>
    <s v="0000"/>
    <s v="050"/>
    <s v="000"/>
    <s v="0000"/>
    <s v="121"/>
    <s v="0805"/>
    <s v="0000000"/>
    <s v="000"/>
    <s v="0000"/>
    <s v="00"/>
    <s v="General Ledger"/>
    <s v="Spreadsheet"/>
    <s v="J833-UNS Gas Unbilled Rev Revenue USD"/>
    <m/>
    <m/>
    <m/>
    <n v="3531446.01"/>
    <n v="0"/>
    <n v="3531446.01"/>
    <x v="11"/>
  </r>
  <r>
    <s v="FEB-26"/>
    <s v="032"/>
    <x v="2"/>
    <s v="0000"/>
    <s v="050"/>
    <s v="000"/>
    <s v="0000"/>
    <s v="121"/>
    <s v="0805"/>
    <s v="0000000"/>
    <s v="000"/>
    <s v="0000"/>
    <s v="00"/>
    <s v="General Ledger"/>
    <s v="Spreadsheet"/>
    <s v="Reverses &quot;J833-UNS Gas Unbilled Rev Revenue USD&quot; 5507262"/>
    <m/>
    <m/>
    <m/>
    <n v="0"/>
    <n v="4636104.28"/>
    <n v="-4636104.28"/>
    <x v="11"/>
  </r>
  <r>
    <s v="FEB-26"/>
    <s v="032"/>
    <x v="2"/>
    <s v="0000"/>
    <s v="050"/>
    <s v="000"/>
    <s v="0000"/>
    <s v="121"/>
    <s v="0805"/>
    <s v="0000000"/>
    <s v="000"/>
    <s v="8009"/>
    <s v="00"/>
    <s v="General Ledger"/>
    <s v="Spreadsheet"/>
    <s v="J836 Purchased Gas Deferral-Actual Adjustment USD"/>
    <m/>
    <m/>
    <m/>
    <n v="9341062.9600000009"/>
    <n v="0"/>
    <n v="9341062.9600000009"/>
    <x v="12"/>
  </r>
  <r>
    <s v="FEB-26"/>
    <s v="032"/>
    <x v="2"/>
    <s v="0000"/>
    <s v="050"/>
    <s v="000"/>
    <s v="0000"/>
    <s v="121"/>
    <s v="0805"/>
    <s v="0000000"/>
    <s v="000"/>
    <s v="8009"/>
    <s v="00"/>
    <s v="General Ledger"/>
    <s v="Spreadsheet"/>
    <s v="J836A Purchased Gas Deferral-Estimate Adjustment USD"/>
    <m/>
    <m/>
    <m/>
    <n v="8036017.3600000003"/>
    <n v="0"/>
    <n v="8036017.3600000003"/>
    <x v="12"/>
  </r>
  <r>
    <s v="FEB-26"/>
    <s v="032"/>
    <x v="2"/>
    <s v="0000"/>
    <s v="050"/>
    <s v="000"/>
    <s v="0000"/>
    <s v="121"/>
    <s v="0805"/>
    <s v="0000000"/>
    <s v="000"/>
    <s v="8009"/>
    <s v="00"/>
    <s v="General Ledger"/>
    <s v="Spreadsheet"/>
    <s v="Reverses &quot;J836A Purchased Gas Deferral-Estimate Adjustment USD&quot; 5507515"/>
    <m/>
    <m/>
    <m/>
    <n v="0"/>
    <n v="9341062.9600000009"/>
    <n v="-9341062.9600000009"/>
    <x v="12"/>
  </r>
  <r>
    <s v="FEB-26"/>
    <s v="032"/>
    <x v="2"/>
    <s v="0000"/>
    <s v="056"/>
    <s v="000"/>
    <s v="0000"/>
    <s v="121"/>
    <s v="0805"/>
    <s v="0000000"/>
    <s v="000"/>
    <s v="0000"/>
    <s v="00"/>
    <s v="General Ledger"/>
    <s v="Spreadsheet"/>
    <s v="J833-UNS Gas Unbilled Rev Revenue USD"/>
    <m/>
    <m/>
    <m/>
    <n v="123078.7"/>
    <n v="0"/>
    <n v="123078.7"/>
    <x v="11"/>
  </r>
  <r>
    <s v="FEB-26"/>
    <s v="032"/>
    <x v="2"/>
    <s v="0000"/>
    <s v="056"/>
    <s v="000"/>
    <s v="0000"/>
    <s v="121"/>
    <s v="0805"/>
    <s v="0000000"/>
    <s v="000"/>
    <s v="0000"/>
    <s v="00"/>
    <s v="General Ledger"/>
    <s v="Spreadsheet"/>
    <s v="Reverses &quot;J833-UNS Gas Unbilled Rev Revenue USD&quot; 5507262"/>
    <m/>
    <m/>
    <m/>
    <n v="0"/>
    <n v="158875.41"/>
    <n v="-158875.41"/>
    <x v="11"/>
  </r>
  <r>
    <s v="MAR-26"/>
    <s v="032"/>
    <x v="0"/>
    <s v="0000"/>
    <s v="000"/>
    <s v="000"/>
    <s v="0000"/>
    <s v="121"/>
    <s v="0805"/>
    <s v="0000000"/>
    <s v="000"/>
    <s v="0000"/>
    <s v="00"/>
    <s v="General Ledger"/>
    <s v="Spreadsheet"/>
    <s v="J836 Purchased Gas Deferral-Actual Adjustment STAT"/>
    <m/>
    <m/>
    <m/>
    <m/>
    <m/>
    <m/>
    <x v="0"/>
  </r>
  <r>
    <s v="MAR-26"/>
    <s v="032"/>
    <x v="0"/>
    <s v="0000"/>
    <s v="000"/>
    <s v="000"/>
    <s v="0000"/>
    <s v="121"/>
    <s v="0805"/>
    <s v="0000000"/>
    <s v="000"/>
    <s v="0000"/>
    <s v="00"/>
    <s v="General Ledger"/>
    <s v="Spreadsheet"/>
    <s v="J836 Purchased Gas Deferral-Actual Adjustment USD"/>
    <m/>
    <m/>
    <m/>
    <n v="5282501.17"/>
    <n v="0"/>
    <n v="5282501.17"/>
    <x v="1"/>
  </r>
  <r>
    <s v="MAR-26"/>
    <s v="032"/>
    <x v="0"/>
    <s v="0000"/>
    <s v="000"/>
    <s v="000"/>
    <s v="0000"/>
    <s v="121"/>
    <s v="0805"/>
    <s v="0000000"/>
    <s v="000"/>
    <s v="0000"/>
    <s v="00"/>
    <s v="General Ledger"/>
    <s v="Spreadsheet"/>
    <s v="J836A Purchased Gas Deferral-Estimate Adjustment STAT"/>
    <m/>
    <m/>
    <m/>
    <m/>
    <m/>
    <m/>
    <x v="0"/>
  </r>
  <r>
    <s v="MAR-26"/>
    <s v="032"/>
    <x v="0"/>
    <s v="0000"/>
    <s v="000"/>
    <s v="000"/>
    <s v="0000"/>
    <s v="121"/>
    <s v="0805"/>
    <s v="0000000"/>
    <s v="000"/>
    <s v="0000"/>
    <s v="00"/>
    <s v="General Ledger"/>
    <s v="Spreadsheet"/>
    <s v="J836A Purchased Gas Deferral-Estimate Adjustment USD"/>
    <m/>
    <m/>
    <m/>
    <n v="4352653.71"/>
    <n v="0"/>
    <n v="4352653.71"/>
    <x v="1"/>
  </r>
  <r>
    <s v="MAR-26"/>
    <s v="032"/>
    <x v="0"/>
    <s v="0000"/>
    <s v="000"/>
    <s v="000"/>
    <s v="0000"/>
    <s v="121"/>
    <s v="0805"/>
    <s v="0000000"/>
    <s v="000"/>
    <s v="0000"/>
    <s v="00"/>
    <s v="General Ledger"/>
    <s v="Spreadsheet"/>
    <s v="Reverses &quot;J836A Purchased Gas Deferral-Estimate Adjustment STAT&quot; 5632490"/>
    <m/>
    <m/>
    <m/>
    <m/>
    <m/>
    <m/>
    <x v="0"/>
  </r>
  <r>
    <s v="MAR-26"/>
    <s v="032"/>
    <x v="0"/>
    <s v="0000"/>
    <s v="000"/>
    <s v="000"/>
    <s v="0000"/>
    <s v="121"/>
    <s v="0805"/>
    <s v="0000000"/>
    <s v="000"/>
    <s v="0000"/>
    <s v="00"/>
    <s v="General Ledger"/>
    <s v="Spreadsheet"/>
    <s v="Reverses &quot;J836A Purchased Gas Deferral-Estimate Adjustment USD&quot; 5632489"/>
    <m/>
    <m/>
    <m/>
    <n v="0"/>
    <n v="5282574.3600000003"/>
    <n v="-5282574.3600000003"/>
    <x v="1"/>
  </r>
  <r>
    <s v="MAR-26"/>
    <s v="032"/>
    <x v="1"/>
    <s v="0000"/>
    <s v="000"/>
    <s v="000"/>
    <s v="0000"/>
    <s v="121"/>
    <s v="0805"/>
    <s v="0000000"/>
    <s v="000"/>
    <s v="8000"/>
    <s v="00"/>
    <s v="General Ledger"/>
    <s v="Spreadsheet"/>
    <s v="J836 Purchased Gas Deferral-Actual Adjustment STAT"/>
    <m/>
    <m/>
    <m/>
    <m/>
    <m/>
    <m/>
    <x v="2"/>
  </r>
  <r>
    <s v="MAR-26"/>
    <s v="032"/>
    <x v="1"/>
    <s v="0000"/>
    <s v="000"/>
    <s v="000"/>
    <s v="0000"/>
    <s v="121"/>
    <s v="0805"/>
    <s v="0000000"/>
    <s v="000"/>
    <s v="8000"/>
    <s v="00"/>
    <s v="General Ledger"/>
    <s v="Spreadsheet"/>
    <s v="J836 Purchased Gas Deferral-Actual Adjustment USD"/>
    <m/>
    <m/>
    <m/>
    <n v="2033.7"/>
    <n v="0"/>
    <n v="2033.7"/>
    <x v="3"/>
  </r>
  <r>
    <s v="MAR-26"/>
    <s v="032"/>
    <x v="1"/>
    <s v="0000"/>
    <s v="000"/>
    <s v="000"/>
    <s v="0000"/>
    <s v="121"/>
    <s v="0805"/>
    <s v="0000000"/>
    <s v="000"/>
    <s v="8000"/>
    <s v="00"/>
    <s v="General Ledger"/>
    <s v="Spreadsheet"/>
    <s v="J836 Purchased Gas Deferral-Actual Adjustment USD"/>
    <m/>
    <m/>
    <m/>
    <n v="882524.73"/>
    <n v="0"/>
    <n v="882524.73"/>
    <x v="4"/>
  </r>
  <r>
    <s v="MAR-26"/>
    <s v="032"/>
    <x v="1"/>
    <s v="0000"/>
    <s v="000"/>
    <s v="000"/>
    <s v="0000"/>
    <s v="121"/>
    <s v="0805"/>
    <s v="0000000"/>
    <s v="000"/>
    <s v="8000"/>
    <s v="00"/>
    <s v="General Ledger"/>
    <s v="Spreadsheet"/>
    <s v="J836A Purchased Gas Deferral-Estimate Adjustment STAT"/>
    <m/>
    <m/>
    <m/>
    <m/>
    <m/>
    <m/>
    <x v="2"/>
  </r>
  <r>
    <s v="MAR-26"/>
    <s v="032"/>
    <x v="1"/>
    <s v="0000"/>
    <s v="000"/>
    <s v="000"/>
    <s v="0000"/>
    <s v="121"/>
    <s v="0805"/>
    <s v="0000000"/>
    <s v="000"/>
    <s v="8000"/>
    <s v="00"/>
    <s v="General Ledger"/>
    <s v="Spreadsheet"/>
    <s v="J836A Purchased Gas Deferral-Estimate Adjustment USD"/>
    <m/>
    <m/>
    <m/>
    <n v="0"/>
    <n v="1172225.6200000001"/>
    <n v="-1172225.6200000001"/>
    <x v="4"/>
  </r>
  <r>
    <s v="MAR-26"/>
    <s v="032"/>
    <x v="1"/>
    <s v="0000"/>
    <s v="000"/>
    <s v="000"/>
    <s v="0000"/>
    <s v="121"/>
    <s v="0805"/>
    <s v="0000000"/>
    <s v="000"/>
    <s v="8000"/>
    <s v="00"/>
    <s v="General Ledger"/>
    <s v="Spreadsheet"/>
    <s v="Reverses &quot;J836A Purchased Gas Deferral-Estimate Adjustment STAT&quot; 5632490"/>
    <m/>
    <m/>
    <m/>
    <m/>
    <m/>
    <m/>
    <x v="2"/>
  </r>
  <r>
    <s v="MAR-26"/>
    <s v="032"/>
    <x v="1"/>
    <s v="0000"/>
    <s v="000"/>
    <s v="000"/>
    <s v="0000"/>
    <s v="121"/>
    <s v="0805"/>
    <s v="0000000"/>
    <s v="000"/>
    <s v="8000"/>
    <s v="00"/>
    <s v="General Ledger"/>
    <s v="Spreadsheet"/>
    <s v="Reverses &quot;J836A Purchased Gas Deferral-Estimate Adjustment USD&quot; 5632489"/>
    <m/>
    <m/>
    <m/>
    <n v="0"/>
    <n v="2033.7"/>
    <n v="-2033.7"/>
    <x v="24"/>
  </r>
  <r>
    <s v="MAR-26"/>
    <s v="032"/>
    <x v="1"/>
    <s v="0000"/>
    <s v="000"/>
    <s v="000"/>
    <s v="0000"/>
    <s v="121"/>
    <s v="0805"/>
    <s v="0000000"/>
    <s v="000"/>
    <s v="8000"/>
    <s v="00"/>
    <s v="General Ledger"/>
    <s v="Spreadsheet"/>
    <s v="Reverses &quot;J836A Purchased Gas Deferral-Estimate Adjustment USD&quot; 5632489"/>
    <m/>
    <m/>
    <m/>
    <n v="0"/>
    <n v="891680.52"/>
    <n v="-891680.52"/>
    <x v="4"/>
  </r>
  <r>
    <s v="MAR-26"/>
    <s v="032"/>
    <x v="1"/>
    <s v="0000"/>
    <s v="000"/>
    <s v="000"/>
    <s v="0000"/>
    <s v="121"/>
    <s v="0805"/>
    <s v="0000000"/>
    <s v="000"/>
    <s v="8001"/>
    <s v="00"/>
    <s v="General Ledger"/>
    <s v="Spreadsheet"/>
    <s v="J836 Purchased Gas Deferral-Actual Adjustment USD"/>
    <m/>
    <m/>
    <m/>
    <n v="2143644.73"/>
    <n v="0"/>
    <n v="2143644.73"/>
    <x v="6"/>
  </r>
  <r>
    <s v="MAR-26"/>
    <s v="032"/>
    <x v="1"/>
    <s v="0000"/>
    <s v="000"/>
    <s v="000"/>
    <s v="0000"/>
    <s v="121"/>
    <s v="0805"/>
    <s v="0000000"/>
    <s v="000"/>
    <s v="8001"/>
    <s v="00"/>
    <s v="General Ledger"/>
    <s v="Spreadsheet"/>
    <s v="J836A Purchased Gas Deferral-Estimate Adjustment USD"/>
    <m/>
    <m/>
    <m/>
    <n v="2101962.64"/>
    <n v="0"/>
    <n v="2101962.64"/>
    <x v="6"/>
  </r>
  <r>
    <s v="MAR-26"/>
    <s v="032"/>
    <x v="1"/>
    <s v="0000"/>
    <s v="000"/>
    <s v="000"/>
    <s v="0000"/>
    <s v="121"/>
    <s v="0805"/>
    <s v="0000000"/>
    <s v="000"/>
    <s v="8001"/>
    <s v="00"/>
    <s v="General Ledger"/>
    <s v="Spreadsheet"/>
    <s v="Reverses &quot;J836A Purchased Gas Deferral-Estimate Adjustment USD&quot; 5632489"/>
    <m/>
    <m/>
    <m/>
    <n v="0"/>
    <n v="2143847.0099999998"/>
    <n v="-2143847.0099999998"/>
    <x v="6"/>
  </r>
  <r>
    <s v="MAR-26"/>
    <s v="032"/>
    <x v="1"/>
    <s v="0000"/>
    <s v="000"/>
    <s v="000"/>
    <s v="0000"/>
    <s v="121"/>
    <s v="0805"/>
    <s v="0000000"/>
    <s v="000"/>
    <s v="8003"/>
    <s v="00"/>
    <s v="General Ledger"/>
    <s v="Spreadsheet"/>
    <s v="J836 Purchased Gas Deferral-Actual Adjustment STAT"/>
    <m/>
    <m/>
    <m/>
    <m/>
    <m/>
    <m/>
    <x v="7"/>
  </r>
  <r>
    <s v="MAR-26"/>
    <s v="032"/>
    <x v="1"/>
    <s v="0000"/>
    <s v="000"/>
    <s v="000"/>
    <s v="0000"/>
    <s v="121"/>
    <s v="0805"/>
    <s v="0000000"/>
    <s v="000"/>
    <s v="8003"/>
    <s v="00"/>
    <s v="General Ledger"/>
    <s v="Spreadsheet"/>
    <s v="J836 Purchased Gas Deferral-Actual Adjustment USD"/>
    <m/>
    <m/>
    <m/>
    <n v="117774.12"/>
    <n v="0"/>
    <n v="117774.12"/>
    <x v="8"/>
  </r>
  <r>
    <s v="MAR-26"/>
    <s v="032"/>
    <x v="1"/>
    <s v="0000"/>
    <s v="000"/>
    <s v="000"/>
    <s v="0000"/>
    <s v="121"/>
    <s v="0805"/>
    <s v="0000000"/>
    <s v="000"/>
    <s v="8003"/>
    <s v="00"/>
    <s v="General Ledger"/>
    <s v="Spreadsheet"/>
    <s v="J836A Purchased Gas Deferral-Estimate Adjustment STAT"/>
    <m/>
    <m/>
    <m/>
    <m/>
    <m/>
    <m/>
    <x v="7"/>
  </r>
  <r>
    <s v="MAR-26"/>
    <s v="032"/>
    <x v="1"/>
    <s v="0000"/>
    <s v="000"/>
    <s v="000"/>
    <s v="0000"/>
    <s v="121"/>
    <s v="0805"/>
    <s v="0000000"/>
    <s v="000"/>
    <s v="8003"/>
    <s v="00"/>
    <s v="General Ledger"/>
    <s v="Spreadsheet"/>
    <s v="J836A Purchased Gas Deferral-Estimate Adjustment USD"/>
    <m/>
    <m/>
    <m/>
    <n v="0"/>
    <n v="374738.96"/>
    <n v="-374738.96"/>
    <x v="8"/>
  </r>
  <r>
    <s v="MAR-26"/>
    <s v="032"/>
    <x v="1"/>
    <s v="0000"/>
    <s v="000"/>
    <s v="000"/>
    <s v="0000"/>
    <s v="121"/>
    <s v="0805"/>
    <s v="0000000"/>
    <s v="000"/>
    <s v="8003"/>
    <s v="00"/>
    <s v="General Ledger"/>
    <s v="Spreadsheet"/>
    <s v="Reverses &quot;J836A Purchased Gas Deferral-Estimate Adjustment STAT&quot; 5632490"/>
    <m/>
    <m/>
    <m/>
    <m/>
    <m/>
    <m/>
    <x v="7"/>
  </r>
  <r>
    <s v="MAR-26"/>
    <s v="032"/>
    <x v="1"/>
    <s v="0000"/>
    <s v="000"/>
    <s v="000"/>
    <s v="0000"/>
    <s v="121"/>
    <s v="0805"/>
    <s v="0000000"/>
    <s v="000"/>
    <s v="8003"/>
    <s v="00"/>
    <s v="General Ledger"/>
    <s v="Spreadsheet"/>
    <s v="Reverses &quot;J836A Purchased Gas Deferral-Estimate Adjustment USD&quot; 5632489"/>
    <m/>
    <m/>
    <m/>
    <n v="0"/>
    <n v="125448.8"/>
    <n v="-125448.8"/>
    <x v="8"/>
  </r>
  <r>
    <s v="MAR-26"/>
    <s v="032"/>
    <x v="1"/>
    <s v="0000"/>
    <s v="000"/>
    <s v="000"/>
    <s v="0000"/>
    <s v="121"/>
    <s v="0805"/>
    <s v="0000000"/>
    <s v="000"/>
    <s v="8004"/>
    <s v="00"/>
    <s v="General Ledger"/>
    <s v="Spreadsheet"/>
    <s v="J836 Purchased Gas Deferral-Actual Adjustment USD"/>
    <m/>
    <m/>
    <m/>
    <n v="12128.92"/>
    <n v="0"/>
    <n v="12128.92"/>
    <x v="9"/>
  </r>
  <r>
    <s v="MAR-26"/>
    <s v="032"/>
    <x v="1"/>
    <s v="0000"/>
    <s v="000"/>
    <s v="000"/>
    <s v="0000"/>
    <s v="121"/>
    <s v="0805"/>
    <s v="0000000"/>
    <s v="000"/>
    <s v="8004"/>
    <s v="00"/>
    <s v="General Ledger"/>
    <s v="Spreadsheet"/>
    <s v="J836A Purchased Gas Deferral-Estimate Adjustment USD"/>
    <m/>
    <m/>
    <m/>
    <n v="2533.02"/>
    <n v="0"/>
    <n v="2533.02"/>
    <x v="9"/>
  </r>
  <r>
    <s v="MAR-26"/>
    <s v="032"/>
    <x v="1"/>
    <s v="0000"/>
    <s v="000"/>
    <s v="000"/>
    <s v="0000"/>
    <s v="121"/>
    <s v="0805"/>
    <s v="0000000"/>
    <s v="000"/>
    <s v="8004"/>
    <s v="00"/>
    <s v="General Ledger"/>
    <s v="Spreadsheet"/>
    <s v="Reverses &quot;J836A Purchased Gas Deferral-Estimate Adjustment USD&quot; 5632489"/>
    <m/>
    <m/>
    <m/>
    <n v="0"/>
    <n v="3106.05"/>
    <n v="-3106.05"/>
    <x v="9"/>
  </r>
  <r>
    <s v="MAR-26"/>
    <s v="032"/>
    <x v="2"/>
    <s v="0000"/>
    <s v="000"/>
    <s v="000"/>
    <s v="0000"/>
    <s v="121"/>
    <s v="0805"/>
    <s v="0000000"/>
    <s v="000"/>
    <s v="0000"/>
    <s v="00"/>
    <s v="General Ledger"/>
    <s v="Spreadsheet"/>
    <s v="J813 Gas SFR Revenue USD"/>
    <m/>
    <m/>
    <m/>
    <n v="4750"/>
    <n v="0"/>
    <n v="4750"/>
    <x v="14"/>
  </r>
  <r>
    <s v="MAR-26"/>
    <s v="032"/>
    <x v="2"/>
    <s v="0000"/>
    <s v="000"/>
    <s v="000"/>
    <s v="0000"/>
    <s v="121"/>
    <s v="0805"/>
    <s v="0000000"/>
    <s v="000"/>
    <s v="0000"/>
    <s v="00"/>
    <s v="General Ledger"/>
    <s v="Spreadsheet"/>
    <s v="J836 Purchased Gas Deferral-Actual Adjustment USD"/>
    <m/>
    <m/>
    <m/>
    <n v="0"/>
    <n v="117774.12"/>
    <n v="-117774.12"/>
    <x v="8"/>
  </r>
  <r>
    <s v="MAR-26"/>
    <s v="032"/>
    <x v="2"/>
    <s v="0000"/>
    <s v="000"/>
    <s v="000"/>
    <s v="0000"/>
    <s v="121"/>
    <s v="0805"/>
    <s v="0000000"/>
    <s v="000"/>
    <s v="0000"/>
    <s v="00"/>
    <s v="General Ledger"/>
    <s v="Spreadsheet"/>
    <s v="J836 Purchased Gas Deferral-Actual Adjustment USD"/>
    <m/>
    <m/>
    <m/>
    <n v="0"/>
    <n v="5282501.17"/>
    <n v="-5282501.17"/>
    <x v="1"/>
  </r>
  <r>
    <s v="MAR-26"/>
    <s v="032"/>
    <x v="2"/>
    <s v="0000"/>
    <s v="000"/>
    <s v="000"/>
    <s v="0000"/>
    <s v="121"/>
    <s v="0805"/>
    <s v="0000000"/>
    <s v="000"/>
    <s v="0000"/>
    <s v="00"/>
    <s v="General Ledger"/>
    <s v="Spreadsheet"/>
    <s v="J836 Purchased Gas Deferral-Actual Adjustment USD"/>
    <m/>
    <m/>
    <m/>
    <n v="0"/>
    <n v="3028203.16"/>
    <n v="-3028203.16"/>
    <x v="4"/>
  </r>
  <r>
    <s v="MAR-26"/>
    <s v="032"/>
    <x v="2"/>
    <s v="0000"/>
    <s v="000"/>
    <s v="000"/>
    <s v="0000"/>
    <s v="121"/>
    <s v="0805"/>
    <s v="0000000"/>
    <s v="000"/>
    <s v="0000"/>
    <s v="00"/>
    <s v="General Ledger"/>
    <s v="Spreadsheet"/>
    <s v="J836 Purchased Gas Deferral-Actual Adjustment USD"/>
    <m/>
    <m/>
    <m/>
    <n v="0"/>
    <n v="12128.92"/>
    <n v="-12128.92"/>
    <x v="9"/>
  </r>
  <r>
    <s v="MAR-26"/>
    <s v="032"/>
    <x v="2"/>
    <s v="0000"/>
    <s v="000"/>
    <s v="000"/>
    <s v="0000"/>
    <s v="121"/>
    <s v="0805"/>
    <s v="0000000"/>
    <s v="000"/>
    <s v="0000"/>
    <s v="00"/>
    <s v="General Ledger"/>
    <s v="Spreadsheet"/>
    <s v="J836A Purchased Gas Deferral-Estimate Adjustment USD"/>
    <m/>
    <m/>
    <m/>
    <n v="374738.96"/>
    <n v="0"/>
    <n v="374738.96"/>
    <x v="8"/>
  </r>
  <r>
    <s v="MAR-26"/>
    <s v="032"/>
    <x v="2"/>
    <s v="0000"/>
    <s v="000"/>
    <s v="000"/>
    <s v="0000"/>
    <s v="121"/>
    <s v="0805"/>
    <s v="0000000"/>
    <s v="000"/>
    <s v="0000"/>
    <s v="00"/>
    <s v="General Ledger"/>
    <s v="Spreadsheet"/>
    <s v="J836A Purchased Gas Deferral-Estimate Adjustment USD"/>
    <m/>
    <m/>
    <m/>
    <n v="0"/>
    <n v="4352653.71"/>
    <n v="-4352653.71"/>
    <x v="1"/>
  </r>
  <r>
    <s v="MAR-26"/>
    <s v="032"/>
    <x v="2"/>
    <s v="0000"/>
    <s v="000"/>
    <s v="000"/>
    <s v="0000"/>
    <s v="121"/>
    <s v="0805"/>
    <s v="0000000"/>
    <s v="000"/>
    <s v="0000"/>
    <s v="00"/>
    <s v="General Ledger"/>
    <s v="Spreadsheet"/>
    <s v="J836A Purchased Gas Deferral-Estimate Adjustment USD"/>
    <m/>
    <m/>
    <m/>
    <n v="0"/>
    <n v="929737.02"/>
    <n v="-929737.02"/>
    <x v="4"/>
  </r>
  <r>
    <s v="MAR-26"/>
    <s v="032"/>
    <x v="2"/>
    <s v="0000"/>
    <s v="000"/>
    <s v="000"/>
    <s v="0000"/>
    <s v="121"/>
    <s v="0805"/>
    <s v="0000000"/>
    <s v="000"/>
    <s v="0000"/>
    <s v="00"/>
    <s v="General Ledger"/>
    <s v="Spreadsheet"/>
    <s v="J836A Purchased Gas Deferral-Estimate Adjustment USD"/>
    <m/>
    <m/>
    <m/>
    <n v="0"/>
    <n v="2533.02"/>
    <n v="-2533.02"/>
    <x v="9"/>
  </r>
  <r>
    <s v="MAR-26"/>
    <s v="032"/>
    <x v="2"/>
    <s v="0000"/>
    <s v="000"/>
    <s v="000"/>
    <s v="0000"/>
    <s v="121"/>
    <s v="0805"/>
    <s v="0000000"/>
    <s v="000"/>
    <s v="0000"/>
    <s v="00"/>
    <s v="General Ledger"/>
    <s v="Spreadsheet"/>
    <s v="Reverses &quot;J836A Purchased Gas Deferral-Estimate Adjustment USD&quot; 5632489"/>
    <m/>
    <m/>
    <m/>
    <n v="125448.8"/>
    <n v="0"/>
    <n v="125448.8"/>
    <x v="8"/>
  </r>
  <r>
    <s v="MAR-26"/>
    <s v="032"/>
    <x v="2"/>
    <s v="0000"/>
    <s v="000"/>
    <s v="000"/>
    <s v="0000"/>
    <s v="121"/>
    <s v="0805"/>
    <s v="0000000"/>
    <s v="000"/>
    <s v="0000"/>
    <s v="00"/>
    <s v="General Ledger"/>
    <s v="Spreadsheet"/>
    <s v="Reverses &quot;J836A Purchased Gas Deferral-Estimate Adjustment USD&quot; 5632489"/>
    <m/>
    <m/>
    <m/>
    <n v="5282574.3600000003"/>
    <n v="0"/>
    <n v="5282574.3600000003"/>
    <x v="1"/>
  </r>
  <r>
    <s v="MAR-26"/>
    <s v="032"/>
    <x v="2"/>
    <s v="0000"/>
    <s v="000"/>
    <s v="000"/>
    <s v="0000"/>
    <s v="121"/>
    <s v="0805"/>
    <s v="0000000"/>
    <s v="000"/>
    <s v="0000"/>
    <s v="00"/>
    <s v="General Ledger"/>
    <s v="Spreadsheet"/>
    <s v="Reverses &quot;J836A Purchased Gas Deferral-Estimate Adjustment USD&quot; 5632489"/>
    <m/>
    <m/>
    <m/>
    <n v="3037561.23"/>
    <n v="0"/>
    <n v="3037561.23"/>
    <x v="4"/>
  </r>
  <r>
    <s v="MAR-26"/>
    <s v="032"/>
    <x v="2"/>
    <s v="0000"/>
    <s v="000"/>
    <s v="000"/>
    <s v="0000"/>
    <s v="121"/>
    <s v="0805"/>
    <s v="0000000"/>
    <s v="000"/>
    <s v="0000"/>
    <s v="00"/>
    <s v="General Ledger"/>
    <s v="Spreadsheet"/>
    <s v="Reverses &quot;J836A Purchased Gas Deferral-Estimate Adjustment USD&quot; 5632489"/>
    <m/>
    <m/>
    <m/>
    <n v="3106.05"/>
    <n v="0"/>
    <n v="3106.05"/>
    <x v="9"/>
  </r>
  <r>
    <s v="MAR-26"/>
    <s v="032"/>
    <x v="2"/>
    <s v="0000"/>
    <s v="000"/>
    <s v="000"/>
    <s v="0000"/>
    <s v="121"/>
    <s v="0805"/>
    <s v="0000000"/>
    <s v="000"/>
    <s v="0205"/>
    <s v="00"/>
    <s v="General Ledger"/>
    <s v="Spreadsheet"/>
    <s v="J837 Non-recurring gas costs Adjustment USD"/>
    <m/>
    <m/>
    <m/>
    <n v="0"/>
    <n v="3.81"/>
    <n v="-3.81"/>
    <x v="19"/>
  </r>
  <r>
    <s v="MAR-26"/>
    <s v="032"/>
    <x v="2"/>
    <s v="0000"/>
    <s v="000"/>
    <s v="000"/>
    <s v="0000"/>
    <s v="121"/>
    <s v="0805"/>
    <s v="0000000"/>
    <s v="000"/>
    <s v="8005"/>
    <s v="00"/>
    <s v="General Ledger"/>
    <s v="Spreadsheet"/>
    <s v="J837 Non-recurring gas costs Adjustment USD"/>
    <m/>
    <m/>
    <m/>
    <n v="0"/>
    <n v="1917.04"/>
    <n v="-1917.04"/>
    <x v="21"/>
  </r>
  <r>
    <s v="MAR-26"/>
    <s v="032"/>
    <x v="2"/>
    <s v="0000"/>
    <s v="000"/>
    <s v="000"/>
    <s v="0000"/>
    <s v="121"/>
    <s v="0805"/>
    <s v="0000000"/>
    <s v="000"/>
    <s v="8006"/>
    <s v="00"/>
    <s v="General Ledger"/>
    <s v="Spreadsheet"/>
    <s v="J836 Purchased Gas Deferral-Actual Adjustment USD"/>
    <m/>
    <m/>
    <m/>
    <n v="290500"/>
    <n v="0"/>
    <n v="290500"/>
    <x v="23"/>
  </r>
  <r>
    <s v="MAR-26"/>
    <s v="032"/>
    <x v="2"/>
    <s v="0000"/>
    <s v="000"/>
    <s v="000"/>
    <s v="0000"/>
    <s v="121"/>
    <s v="0805"/>
    <s v="0000000"/>
    <s v="000"/>
    <s v="8006"/>
    <s v="00"/>
    <s v="General Ledger"/>
    <s v="Spreadsheet"/>
    <s v="J836A Purchased Gas Deferral-Estimate Adjustment USD"/>
    <m/>
    <m/>
    <m/>
    <n v="257300"/>
    <n v="0"/>
    <n v="257300"/>
    <x v="23"/>
  </r>
  <r>
    <s v="MAR-26"/>
    <s v="032"/>
    <x v="2"/>
    <s v="0000"/>
    <s v="000"/>
    <s v="000"/>
    <s v="0000"/>
    <s v="121"/>
    <s v="0805"/>
    <s v="0000000"/>
    <s v="000"/>
    <s v="8006"/>
    <s v="00"/>
    <s v="General Ledger"/>
    <s v="Spreadsheet"/>
    <s v="Reverses &quot;J836A Purchased Gas Deferral-Estimate Adjustment USD&quot; 5632489"/>
    <m/>
    <m/>
    <m/>
    <n v="0"/>
    <n v="290500"/>
    <n v="-290500"/>
    <x v="23"/>
  </r>
  <r>
    <s v="MAR-26"/>
    <s v="032"/>
    <x v="2"/>
    <s v="0000"/>
    <s v="050"/>
    <s v="000"/>
    <s v="0000"/>
    <s v="121"/>
    <s v="0805"/>
    <s v="0000000"/>
    <s v="000"/>
    <s v="0000"/>
    <s v="00"/>
    <s v="General Ledger"/>
    <s v="Spreadsheet"/>
    <s v="J833-UNS Gas Unbilled Rev Revenue USD"/>
    <m/>
    <m/>
    <m/>
    <n v="1553407.44"/>
    <n v="0"/>
    <n v="1553407.44"/>
    <x v="11"/>
  </r>
  <r>
    <s v="MAR-26"/>
    <s v="032"/>
    <x v="2"/>
    <s v="0000"/>
    <s v="050"/>
    <s v="000"/>
    <s v="0000"/>
    <s v="121"/>
    <s v="0805"/>
    <s v="0000000"/>
    <s v="000"/>
    <s v="0000"/>
    <s v="00"/>
    <s v="General Ledger"/>
    <s v="Spreadsheet"/>
    <s v="Reverses &quot;J833-UNS Gas Unbilled Rev Revenue USD&quot; 5632433"/>
    <m/>
    <m/>
    <m/>
    <n v="0"/>
    <n v="3531446.01"/>
    <n v="-3531446.01"/>
    <x v="11"/>
  </r>
  <r>
    <s v="MAR-26"/>
    <s v="032"/>
    <x v="2"/>
    <s v="0000"/>
    <s v="050"/>
    <s v="000"/>
    <s v="0000"/>
    <s v="121"/>
    <s v="0805"/>
    <s v="0000000"/>
    <s v="000"/>
    <s v="8009"/>
    <s v="00"/>
    <s v="General Ledger"/>
    <s v="Spreadsheet"/>
    <s v="J836 Purchased Gas Deferral-Actual Adjustment USD"/>
    <m/>
    <m/>
    <m/>
    <n v="8036017.3600000003"/>
    <n v="0"/>
    <n v="8036017.3600000003"/>
    <x v="12"/>
  </r>
  <r>
    <s v="MAR-26"/>
    <s v="032"/>
    <x v="2"/>
    <s v="0000"/>
    <s v="050"/>
    <s v="000"/>
    <s v="0000"/>
    <s v="121"/>
    <s v="0805"/>
    <s v="0000000"/>
    <s v="000"/>
    <s v="8009"/>
    <s v="00"/>
    <s v="General Ledger"/>
    <s v="Spreadsheet"/>
    <s v="J836A Purchased Gas Deferral-Estimate Adjustment USD"/>
    <m/>
    <m/>
    <m/>
    <n v="5997852.2800000003"/>
    <n v="0"/>
    <n v="5997852.2800000003"/>
    <x v="12"/>
  </r>
  <r>
    <s v="MAR-26"/>
    <s v="032"/>
    <x v="2"/>
    <s v="0000"/>
    <s v="050"/>
    <s v="000"/>
    <s v="0000"/>
    <s v="121"/>
    <s v="0805"/>
    <s v="0000000"/>
    <s v="000"/>
    <s v="8009"/>
    <s v="00"/>
    <s v="General Ledger"/>
    <s v="Spreadsheet"/>
    <s v="Reverses &quot;J836A Purchased Gas Deferral-Estimate Adjustment USD&quot; 5632489"/>
    <m/>
    <m/>
    <m/>
    <n v="0"/>
    <n v="8036017.3600000003"/>
    <n v="-8036017.3600000003"/>
    <x v="12"/>
  </r>
  <r>
    <s v="MAR-26"/>
    <s v="032"/>
    <x v="2"/>
    <s v="0000"/>
    <s v="056"/>
    <s v="000"/>
    <s v="0000"/>
    <s v="121"/>
    <s v="0805"/>
    <s v="0000000"/>
    <s v="000"/>
    <s v="0000"/>
    <s v="00"/>
    <s v="General Ledger"/>
    <s v="Spreadsheet"/>
    <s v="J833-UNS Gas Unbilled Rev Revenue USD"/>
    <m/>
    <m/>
    <m/>
    <n v="67771.55"/>
    <n v="0"/>
    <n v="67771.55"/>
    <x v="11"/>
  </r>
  <r>
    <s v="MAR-26"/>
    <s v="032"/>
    <x v="2"/>
    <s v="0000"/>
    <s v="056"/>
    <s v="000"/>
    <s v="0000"/>
    <s v="121"/>
    <s v="0805"/>
    <s v="0000000"/>
    <s v="000"/>
    <s v="0000"/>
    <s v="00"/>
    <s v="General Ledger"/>
    <s v="Spreadsheet"/>
    <s v="Reverses &quot;J833-UNS Gas Unbilled Rev Revenue USD&quot; 5632433"/>
    <m/>
    <m/>
    <m/>
    <n v="0"/>
    <n v="123078.7"/>
    <n v="-123078.7"/>
    <x v="11"/>
  </r>
  <r>
    <s v="MAR-26"/>
    <s v="032"/>
    <x v="2"/>
    <s v="0000"/>
    <s v="000"/>
    <s v="000"/>
    <s v="0000"/>
    <s v="156"/>
    <s v="0805"/>
    <s v="0000000"/>
    <s v="000"/>
    <s v="0000"/>
    <s v="00"/>
    <s v="General Ledger"/>
    <s v="Spreadsheet"/>
    <s v="J837 Non-recurring gas costs Adjustment USD"/>
    <m/>
    <m/>
    <m/>
    <n v="0"/>
    <n v="3705"/>
    <n v="-3705"/>
    <x v="27"/>
  </r>
  <r>
    <s v="APR-26"/>
    <s v="032"/>
    <x v="0"/>
    <s v="0000"/>
    <s v="000"/>
    <s v="000"/>
    <s v="0000"/>
    <s v="121"/>
    <s v="0805"/>
    <s v="0000000"/>
    <s v="000"/>
    <s v="0000"/>
    <s v="00"/>
    <s v="General Ledger"/>
    <s v="Spreadsheet"/>
    <s v="J836 Purchased Gas Deferral-Actual Adjustment STAT"/>
    <m/>
    <m/>
    <m/>
    <m/>
    <m/>
    <m/>
    <x v="0"/>
  </r>
  <r>
    <s v="APR-26"/>
    <s v="032"/>
    <x v="0"/>
    <s v="0000"/>
    <s v="000"/>
    <s v="000"/>
    <s v="0000"/>
    <s v="121"/>
    <s v="0805"/>
    <s v="0000000"/>
    <s v="000"/>
    <s v="0000"/>
    <s v="00"/>
    <s v="General Ledger"/>
    <s v="Spreadsheet"/>
    <s v="J836 Purchased Gas Deferral-Actual Adjustment USD"/>
    <m/>
    <m/>
    <m/>
    <n v="4352610.25"/>
    <n v="0"/>
    <n v="4352610.25"/>
    <x v="1"/>
  </r>
  <r>
    <s v="APR-26"/>
    <s v="032"/>
    <x v="0"/>
    <s v="0000"/>
    <s v="000"/>
    <s v="000"/>
    <s v="0000"/>
    <s v="121"/>
    <s v="0805"/>
    <s v="0000000"/>
    <s v="000"/>
    <s v="0000"/>
    <s v="00"/>
    <s v="General Ledger"/>
    <s v="Spreadsheet"/>
    <s v="J836A Purchased Gas Deferral-Estimate Adjustment STAT"/>
    <m/>
    <m/>
    <m/>
    <m/>
    <m/>
    <m/>
    <x v="0"/>
  </r>
  <r>
    <s v="APR-26"/>
    <s v="032"/>
    <x v="0"/>
    <s v="0000"/>
    <s v="000"/>
    <s v="000"/>
    <s v="0000"/>
    <s v="121"/>
    <s v="0805"/>
    <s v="0000000"/>
    <s v="000"/>
    <s v="0000"/>
    <s v="00"/>
    <s v="General Ledger"/>
    <s v="Spreadsheet"/>
    <s v="J836A Purchased Gas Deferral-Estimate Adjustment USD"/>
    <m/>
    <m/>
    <m/>
    <n v="1389557.13"/>
    <n v="0"/>
    <n v="1389557.13"/>
    <x v="1"/>
  </r>
  <r>
    <s v="APR-26"/>
    <s v="032"/>
    <x v="0"/>
    <s v="0000"/>
    <s v="000"/>
    <s v="000"/>
    <s v="0000"/>
    <s v="121"/>
    <s v="0805"/>
    <s v="0000000"/>
    <s v="000"/>
    <s v="0000"/>
    <s v="00"/>
    <s v="General Ledger"/>
    <s v="Spreadsheet"/>
    <s v="Reverses &quot;J836A Purchased Gas Deferral-Estimate Adjustment STAT&quot; 5759571"/>
    <m/>
    <m/>
    <m/>
    <m/>
    <m/>
    <m/>
    <x v="0"/>
  </r>
  <r>
    <s v="APR-26"/>
    <s v="032"/>
    <x v="0"/>
    <s v="0000"/>
    <s v="000"/>
    <s v="000"/>
    <s v="0000"/>
    <s v="121"/>
    <s v="0805"/>
    <s v="0000000"/>
    <s v="000"/>
    <s v="0000"/>
    <s v="00"/>
    <s v="General Ledger"/>
    <s v="Spreadsheet"/>
    <s v="Reverses &quot;J836A Purchased Gas Deferral-Estimate Adjustment USD&quot; 5759570"/>
    <m/>
    <m/>
    <m/>
    <n v="0"/>
    <n v="4352653.71"/>
    <n v="-4352653.71"/>
    <x v="1"/>
  </r>
  <r>
    <s v="APR-26"/>
    <s v="032"/>
    <x v="1"/>
    <s v="0000"/>
    <s v="000"/>
    <s v="000"/>
    <s v="0000"/>
    <s v="121"/>
    <s v="0805"/>
    <s v="0000000"/>
    <s v="000"/>
    <s v="8000"/>
    <s v="00"/>
    <s v="General Ledger"/>
    <s v="Spreadsheet"/>
    <s v="J836 Purchased Gas Deferral-Actual Adjustment STAT"/>
    <m/>
    <m/>
    <m/>
    <m/>
    <m/>
    <m/>
    <x v="2"/>
  </r>
  <r>
    <s v="APR-26"/>
    <s v="032"/>
    <x v="1"/>
    <s v="0000"/>
    <s v="000"/>
    <s v="000"/>
    <s v="0000"/>
    <s v="121"/>
    <s v="0805"/>
    <s v="0000000"/>
    <s v="000"/>
    <s v="8000"/>
    <s v="00"/>
    <s v="General Ledger"/>
    <s v="Spreadsheet"/>
    <s v="J836 Purchased Gas Deferral-Actual Adjustment USD"/>
    <m/>
    <m/>
    <m/>
    <n v="0"/>
    <n v="1172611.6200000001"/>
    <n v="-1172611.6200000001"/>
    <x v="4"/>
  </r>
  <r>
    <s v="APR-26"/>
    <s v="032"/>
    <x v="1"/>
    <s v="0000"/>
    <s v="000"/>
    <s v="000"/>
    <s v="0000"/>
    <s v="121"/>
    <s v="0805"/>
    <s v="0000000"/>
    <s v="000"/>
    <s v="8000"/>
    <s v="00"/>
    <s v="General Ledger"/>
    <s v="Spreadsheet"/>
    <s v="J836A Purchased Gas Deferral-Estimate Adjustment STAT"/>
    <m/>
    <m/>
    <m/>
    <m/>
    <m/>
    <m/>
    <x v="2"/>
  </r>
  <r>
    <s v="APR-26"/>
    <s v="032"/>
    <x v="1"/>
    <s v="0000"/>
    <s v="000"/>
    <s v="000"/>
    <s v="0000"/>
    <s v="121"/>
    <s v="0805"/>
    <s v="0000000"/>
    <s v="000"/>
    <s v="8000"/>
    <s v="00"/>
    <s v="General Ledger"/>
    <s v="Spreadsheet"/>
    <s v="J836A Purchased Gas Deferral-Estimate Adjustment USD"/>
    <m/>
    <m/>
    <m/>
    <n v="0"/>
    <n v="142329.71"/>
    <n v="-142329.71"/>
    <x v="4"/>
  </r>
  <r>
    <s v="APR-26"/>
    <s v="032"/>
    <x v="1"/>
    <s v="0000"/>
    <s v="000"/>
    <s v="000"/>
    <s v="0000"/>
    <s v="121"/>
    <s v="0805"/>
    <s v="0000000"/>
    <s v="000"/>
    <s v="8000"/>
    <s v="00"/>
    <s v="General Ledger"/>
    <s v="Spreadsheet"/>
    <s v="Reverses &quot;J836A Purchased Gas Deferral-Estimate Adjustment STAT&quot; 5759571"/>
    <m/>
    <m/>
    <m/>
    <m/>
    <m/>
    <m/>
    <x v="2"/>
  </r>
  <r>
    <s v="APR-26"/>
    <s v="032"/>
    <x v="1"/>
    <s v="0000"/>
    <s v="000"/>
    <s v="000"/>
    <s v="0000"/>
    <s v="121"/>
    <s v="0805"/>
    <s v="0000000"/>
    <s v="000"/>
    <s v="8000"/>
    <s v="00"/>
    <s v="General Ledger"/>
    <s v="Spreadsheet"/>
    <s v="Reverses &quot;J836A Purchased Gas Deferral-Estimate Adjustment USD&quot; 5759570"/>
    <m/>
    <m/>
    <m/>
    <n v="1172225.6200000001"/>
    <n v="0"/>
    <n v="1172225.6200000001"/>
    <x v="4"/>
  </r>
  <r>
    <s v="APR-26"/>
    <s v="032"/>
    <x v="1"/>
    <s v="0000"/>
    <s v="000"/>
    <s v="000"/>
    <s v="0000"/>
    <s v="121"/>
    <s v="0805"/>
    <s v="0000000"/>
    <s v="000"/>
    <s v="8001"/>
    <s v="00"/>
    <s v="General Ledger"/>
    <s v="Spreadsheet"/>
    <s v="J836 Purchased Gas Deferral-Actual Adjustment USD"/>
    <m/>
    <m/>
    <m/>
    <n v="1954471.97"/>
    <n v="0"/>
    <n v="1954471.97"/>
    <x v="6"/>
  </r>
  <r>
    <s v="APR-26"/>
    <s v="032"/>
    <x v="1"/>
    <s v="0000"/>
    <s v="000"/>
    <s v="000"/>
    <s v="0000"/>
    <s v="121"/>
    <s v="0805"/>
    <s v="0000000"/>
    <s v="000"/>
    <s v="8001"/>
    <s v="00"/>
    <s v="General Ledger"/>
    <s v="Spreadsheet"/>
    <s v="J836A Purchased Gas Deferral-Estimate Adjustment USD"/>
    <m/>
    <m/>
    <m/>
    <n v="1560353.06"/>
    <n v="0"/>
    <n v="1560353.06"/>
    <x v="6"/>
  </r>
  <r>
    <s v="APR-26"/>
    <s v="032"/>
    <x v="1"/>
    <s v="0000"/>
    <s v="000"/>
    <s v="000"/>
    <s v="0000"/>
    <s v="121"/>
    <s v="0805"/>
    <s v="0000000"/>
    <s v="000"/>
    <s v="8001"/>
    <s v="00"/>
    <s v="General Ledger"/>
    <s v="Spreadsheet"/>
    <s v="Reverses &quot;J836A Purchased Gas Deferral-Estimate Adjustment USD&quot; 5759570"/>
    <m/>
    <m/>
    <m/>
    <n v="0"/>
    <n v="2101962.64"/>
    <n v="-2101962.64"/>
    <x v="6"/>
  </r>
  <r>
    <s v="APR-26"/>
    <s v="032"/>
    <x v="1"/>
    <s v="0000"/>
    <s v="000"/>
    <s v="000"/>
    <s v="0000"/>
    <s v="121"/>
    <s v="0805"/>
    <s v="0000000"/>
    <s v="000"/>
    <s v="8003"/>
    <s v="00"/>
    <s v="General Ledger"/>
    <s v="Spreadsheet"/>
    <s v="J836 Purchased Gas Deferral-Actual Adjustment STAT"/>
    <m/>
    <m/>
    <m/>
    <m/>
    <m/>
    <m/>
    <x v="7"/>
  </r>
  <r>
    <s v="APR-26"/>
    <s v="032"/>
    <x v="1"/>
    <s v="0000"/>
    <s v="000"/>
    <s v="000"/>
    <s v="0000"/>
    <s v="121"/>
    <s v="0805"/>
    <s v="0000000"/>
    <s v="000"/>
    <s v="8003"/>
    <s v="00"/>
    <s v="General Ledger"/>
    <s v="Spreadsheet"/>
    <s v="J836 Purchased Gas Deferral-Actual Adjustment USD"/>
    <m/>
    <m/>
    <m/>
    <n v="0"/>
    <n v="383737.86"/>
    <n v="-383737.86"/>
    <x v="8"/>
  </r>
  <r>
    <s v="APR-26"/>
    <s v="032"/>
    <x v="1"/>
    <s v="0000"/>
    <s v="000"/>
    <s v="000"/>
    <s v="0000"/>
    <s v="121"/>
    <s v="0805"/>
    <s v="0000000"/>
    <s v="000"/>
    <s v="8003"/>
    <s v="00"/>
    <s v="General Ledger"/>
    <s v="Spreadsheet"/>
    <s v="J836A Purchased Gas Deferral-Estimate Adjustment STAT"/>
    <m/>
    <m/>
    <m/>
    <m/>
    <m/>
    <m/>
    <x v="7"/>
  </r>
  <r>
    <s v="APR-26"/>
    <s v="032"/>
    <x v="1"/>
    <s v="0000"/>
    <s v="000"/>
    <s v="000"/>
    <s v="0000"/>
    <s v="121"/>
    <s v="0805"/>
    <s v="0000000"/>
    <s v="000"/>
    <s v="8003"/>
    <s v="00"/>
    <s v="General Ledger"/>
    <s v="Spreadsheet"/>
    <s v="J836A Purchased Gas Deferral-Estimate Adjustment USD"/>
    <m/>
    <m/>
    <m/>
    <n v="495387.02"/>
    <n v="0"/>
    <n v="495387.02"/>
    <x v="8"/>
  </r>
  <r>
    <s v="APR-26"/>
    <s v="032"/>
    <x v="1"/>
    <s v="0000"/>
    <s v="000"/>
    <s v="000"/>
    <s v="0000"/>
    <s v="121"/>
    <s v="0805"/>
    <s v="0000000"/>
    <s v="000"/>
    <s v="8003"/>
    <s v="00"/>
    <s v="General Ledger"/>
    <s v="Spreadsheet"/>
    <s v="Reverses &quot;J836A Purchased Gas Deferral-Estimate Adjustment STAT&quot; 5759571"/>
    <m/>
    <m/>
    <m/>
    <m/>
    <m/>
    <m/>
    <x v="7"/>
  </r>
  <r>
    <s v="APR-26"/>
    <s v="032"/>
    <x v="1"/>
    <s v="0000"/>
    <s v="000"/>
    <s v="000"/>
    <s v="0000"/>
    <s v="121"/>
    <s v="0805"/>
    <s v="0000000"/>
    <s v="000"/>
    <s v="8003"/>
    <s v="00"/>
    <s v="General Ledger"/>
    <s v="Spreadsheet"/>
    <s v="Reverses &quot;J836A Purchased Gas Deferral-Estimate Adjustment USD&quot; 5759570"/>
    <m/>
    <m/>
    <m/>
    <n v="374738.96"/>
    <n v="0"/>
    <n v="374738.96"/>
    <x v="8"/>
  </r>
  <r>
    <s v="APR-26"/>
    <s v="032"/>
    <x v="1"/>
    <s v="0000"/>
    <s v="000"/>
    <s v="000"/>
    <s v="0000"/>
    <s v="121"/>
    <s v="0805"/>
    <s v="0000000"/>
    <s v="000"/>
    <s v="8004"/>
    <s v="00"/>
    <s v="General Ledger"/>
    <s v="Spreadsheet"/>
    <s v="J836 Purchased Gas Deferral-Actual Adjustment USD"/>
    <m/>
    <m/>
    <m/>
    <n v="3483.63"/>
    <n v="0"/>
    <n v="3483.63"/>
    <x v="9"/>
  </r>
  <r>
    <s v="APR-26"/>
    <s v="032"/>
    <x v="1"/>
    <s v="0000"/>
    <s v="000"/>
    <s v="000"/>
    <s v="0000"/>
    <s v="121"/>
    <s v="0805"/>
    <s v="0000000"/>
    <s v="000"/>
    <s v="8004"/>
    <s v="00"/>
    <s v="General Ledger"/>
    <s v="Spreadsheet"/>
    <s v="J836A Purchased Gas Deferral-Estimate Adjustment USD"/>
    <m/>
    <m/>
    <m/>
    <n v="513.6"/>
    <n v="0"/>
    <n v="513.6"/>
    <x v="9"/>
  </r>
  <r>
    <s v="APR-26"/>
    <s v="032"/>
    <x v="1"/>
    <s v="0000"/>
    <s v="000"/>
    <s v="000"/>
    <s v="0000"/>
    <s v="121"/>
    <s v="0805"/>
    <s v="0000000"/>
    <s v="000"/>
    <s v="8004"/>
    <s v="00"/>
    <s v="General Ledger"/>
    <s v="Spreadsheet"/>
    <s v="Reverses &quot;J836A Purchased Gas Deferral-Estimate Adjustment USD&quot; 5759570"/>
    <m/>
    <m/>
    <m/>
    <n v="0"/>
    <n v="2533.02"/>
    <n v="-2533.02"/>
    <x v="9"/>
  </r>
  <r>
    <s v="APR-26"/>
    <s v="032"/>
    <x v="2"/>
    <s v="0000"/>
    <s v="000"/>
    <s v="000"/>
    <s v="0000"/>
    <s v="121"/>
    <s v="0805"/>
    <s v="0000000"/>
    <s v="000"/>
    <s v="0000"/>
    <s v="00"/>
    <s v="General Ledger"/>
    <s v="Spreadsheet"/>
    <s v="J813 Gas SFR Revenue USD"/>
    <m/>
    <m/>
    <m/>
    <n v="88875"/>
    <n v="0"/>
    <n v="88875"/>
    <x v="10"/>
  </r>
  <r>
    <s v="APR-26"/>
    <s v="032"/>
    <x v="2"/>
    <s v="0000"/>
    <s v="000"/>
    <s v="000"/>
    <s v="0000"/>
    <s v="121"/>
    <s v="0805"/>
    <s v="0000000"/>
    <s v="000"/>
    <s v="0000"/>
    <s v="00"/>
    <s v="General Ledger"/>
    <s v="Spreadsheet"/>
    <s v="J836 Purchased Gas Deferral-Actual Adjustment USD"/>
    <m/>
    <m/>
    <m/>
    <n v="383737.86"/>
    <n v="0"/>
    <n v="383737.86"/>
    <x v="8"/>
  </r>
  <r>
    <s v="APR-26"/>
    <s v="032"/>
    <x v="2"/>
    <s v="0000"/>
    <s v="000"/>
    <s v="000"/>
    <s v="0000"/>
    <s v="121"/>
    <s v="0805"/>
    <s v="0000000"/>
    <s v="000"/>
    <s v="0000"/>
    <s v="00"/>
    <s v="General Ledger"/>
    <s v="Spreadsheet"/>
    <s v="J836 Purchased Gas Deferral-Actual Adjustment USD"/>
    <m/>
    <m/>
    <m/>
    <n v="0"/>
    <n v="4352610.25"/>
    <n v="-4352610.25"/>
    <x v="1"/>
  </r>
  <r>
    <s v="APR-26"/>
    <s v="032"/>
    <x v="2"/>
    <s v="0000"/>
    <s v="000"/>
    <s v="000"/>
    <s v="0000"/>
    <s v="121"/>
    <s v="0805"/>
    <s v="0000000"/>
    <s v="000"/>
    <s v="0000"/>
    <s v="00"/>
    <s v="General Ledger"/>
    <s v="Spreadsheet"/>
    <s v="J836 Purchased Gas Deferral-Actual Adjustment USD"/>
    <m/>
    <m/>
    <m/>
    <n v="0"/>
    <n v="781860.35"/>
    <n v="-781860.35"/>
    <x v="4"/>
  </r>
  <r>
    <s v="APR-26"/>
    <s v="032"/>
    <x v="2"/>
    <s v="0000"/>
    <s v="000"/>
    <s v="000"/>
    <s v="0000"/>
    <s v="121"/>
    <s v="0805"/>
    <s v="0000000"/>
    <s v="000"/>
    <s v="0000"/>
    <s v="00"/>
    <s v="General Ledger"/>
    <s v="Spreadsheet"/>
    <s v="J836 Purchased Gas Deferral-Actual Adjustment USD"/>
    <m/>
    <m/>
    <m/>
    <n v="0"/>
    <n v="3483.63"/>
    <n v="-3483.63"/>
    <x v="9"/>
  </r>
  <r>
    <s v="APR-26"/>
    <s v="032"/>
    <x v="2"/>
    <s v="0000"/>
    <s v="000"/>
    <s v="000"/>
    <s v="0000"/>
    <s v="121"/>
    <s v="0805"/>
    <s v="0000000"/>
    <s v="000"/>
    <s v="0000"/>
    <s v="00"/>
    <s v="General Ledger"/>
    <s v="Spreadsheet"/>
    <s v="J836A Purchased Gas Deferral-Estimate Adjustment USD"/>
    <m/>
    <m/>
    <m/>
    <n v="0"/>
    <n v="495387.02"/>
    <n v="-495387.02"/>
    <x v="8"/>
  </r>
  <r>
    <s v="APR-26"/>
    <s v="032"/>
    <x v="2"/>
    <s v="0000"/>
    <s v="000"/>
    <s v="000"/>
    <s v="0000"/>
    <s v="121"/>
    <s v="0805"/>
    <s v="0000000"/>
    <s v="000"/>
    <s v="0000"/>
    <s v="00"/>
    <s v="General Ledger"/>
    <s v="Spreadsheet"/>
    <s v="J836A Purchased Gas Deferral-Estimate Adjustment USD"/>
    <m/>
    <m/>
    <m/>
    <n v="0"/>
    <n v="1389557.13"/>
    <n v="-1389557.13"/>
    <x v="1"/>
  </r>
  <r>
    <s v="APR-26"/>
    <s v="032"/>
    <x v="2"/>
    <s v="0000"/>
    <s v="000"/>
    <s v="000"/>
    <s v="0000"/>
    <s v="121"/>
    <s v="0805"/>
    <s v="0000000"/>
    <s v="000"/>
    <s v="0000"/>
    <s v="00"/>
    <s v="General Ledger"/>
    <s v="Spreadsheet"/>
    <s v="J836A Purchased Gas Deferral-Estimate Adjustment USD"/>
    <m/>
    <m/>
    <m/>
    <n v="0"/>
    <n v="1418023.35"/>
    <n v="-1418023.35"/>
    <x v="4"/>
  </r>
  <r>
    <s v="APR-26"/>
    <s v="032"/>
    <x v="2"/>
    <s v="0000"/>
    <s v="000"/>
    <s v="000"/>
    <s v="0000"/>
    <s v="121"/>
    <s v="0805"/>
    <s v="0000000"/>
    <s v="000"/>
    <s v="0000"/>
    <s v="00"/>
    <s v="General Ledger"/>
    <s v="Spreadsheet"/>
    <s v="J836A Purchased Gas Deferral-Estimate Adjustment USD"/>
    <m/>
    <m/>
    <m/>
    <n v="0"/>
    <n v="513.6"/>
    <n v="-513.6"/>
    <x v="9"/>
  </r>
  <r>
    <s v="APR-26"/>
    <s v="032"/>
    <x v="2"/>
    <s v="0000"/>
    <s v="000"/>
    <s v="000"/>
    <s v="0000"/>
    <s v="121"/>
    <s v="0805"/>
    <s v="0000000"/>
    <s v="000"/>
    <s v="0000"/>
    <s v="00"/>
    <s v="General Ledger"/>
    <s v="Spreadsheet"/>
    <s v="Reverses &quot;J836A Purchased Gas Deferral-Estimate Adjustment USD&quot; 5759570"/>
    <m/>
    <m/>
    <m/>
    <n v="0"/>
    <n v="374738.96"/>
    <n v="-374738.96"/>
    <x v="8"/>
  </r>
  <r>
    <s v="APR-26"/>
    <s v="032"/>
    <x v="2"/>
    <s v="0000"/>
    <s v="000"/>
    <s v="000"/>
    <s v="0000"/>
    <s v="121"/>
    <s v="0805"/>
    <s v="0000000"/>
    <s v="000"/>
    <s v="0000"/>
    <s v="00"/>
    <s v="General Ledger"/>
    <s v="Spreadsheet"/>
    <s v="Reverses &quot;J836A Purchased Gas Deferral-Estimate Adjustment USD&quot; 5759570"/>
    <m/>
    <m/>
    <m/>
    <n v="4352653.71"/>
    <n v="0"/>
    <n v="4352653.71"/>
    <x v="1"/>
  </r>
  <r>
    <s v="APR-26"/>
    <s v="032"/>
    <x v="2"/>
    <s v="0000"/>
    <s v="000"/>
    <s v="000"/>
    <s v="0000"/>
    <s v="121"/>
    <s v="0805"/>
    <s v="0000000"/>
    <s v="000"/>
    <s v="0000"/>
    <s v="00"/>
    <s v="General Ledger"/>
    <s v="Spreadsheet"/>
    <s v="Reverses &quot;J836A Purchased Gas Deferral-Estimate Adjustment USD&quot; 5759570"/>
    <m/>
    <m/>
    <m/>
    <n v="929737.02"/>
    <n v="0"/>
    <n v="929737.02"/>
    <x v="4"/>
  </r>
  <r>
    <s v="APR-26"/>
    <s v="032"/>
    <x v="2"/>
    <s v="0000"/>
    <s v="000"/>
    <s v="000"/>
    <s v="0000"/>
    <s v="121"/>
    <s v="0805"/>
    <s v="0000000"/>
    <s v="000"/>
    <s v="0000"/>
    <s v="00"/>
    <s v="General Ledger"/>
    <s v="Spreadsheet"/>
    <s v="Reverses &quot;J836A Purchased Gas Deferral-Estimate Adjustment USD&quot; 5759570"/>
    <m/>
    <m/>
    <m/>
    <n v="2533.02"/>
    <n v="0"/>
    <n v="2533.02"/>
    <x v="9"/>
  </r>
  <r>
    <s v="APR-26"/>
    <s v="032"/>
    <x v="2"/>
    <s v="0000"/>
    <s v="000"/>
    <s v="000"/>
    <s v="0000"/>
    <s v="121"/>
    <s v="0805"/>
    <s v="0000000"/>
    <s v="000"/>
    <s v="0205"/>
    <s v="00"/>
    <s v="General Ledger"/>
    <s v="Spreadsheet"/>
    <s v="J837 Non-recurring gas costs Adjustment USD"/>
    <m/>
    <m/>
    <m/>
    <n v="0"/>
    <n v="3.27"/>
    <n v="-3.27"/>
    <x v="19"/>
  </r>
  <r>
    <s v="APR-26"/>
    <s v="032"/>
    <x v="2"/>
    <s v="0000"/>
    <s v="000"/>
    <s v="000"/>
    <s v="0000"/>
    <s v="121"/>
    <s v="0805"/>
    <s v="0000000"/>
    <s v="000"/>
    <s v="8005"/>
    <s v="00"/>
    <s v="General Ledger"/>
    <s v="Spreadsheet"/>
    <s v="J837 Non-recurring gas costs Adjustment USD"/>
    <m/>
    <m/>
    <m/>
    <n v="0"/>
    <n v="1920.39"/>
    <n v="-1920.39"/>
    <x v="21"/>
  </r>
  <r>
    <s v="APR-26"/>
    <s v="032"/>
    <x v="2"/>
    <s v="0000"/>
    <s v="000"/>
    <s v="000"/>
    <s v="0000"/>
    <s v="121"/>
    <s v="0805"/>
    <s v="0000000"/>
    <s v="000"/>
    <s v="8006"/>
    <s v="00"/>
    <s v="General Ledger"/>
    <s v="Spreadsheet"/>
    <s v="J836 Purchased Gas Deferral-Actual Adjustment USD"/>
    <m/>
    <m/>
    <m/>
    <n v="257300"/>
    <n v="0"/>
    <n v="257300"/>
    <x v="23"/>
  </r>
  <r>
    <s v="APR-26"/>
    <s v="032"/>
    <x v="2"/>
    <s v="0000"/>
    <s v="000"/>
    <s v="000"/>
    <s v="0000"/>
    <s v="121"/>
    <s v="0805"/>
    <s v="0000000"/>
    <s v="000"/>
    <s v="8006"/>
    <s v="00"/>
    <s v="General Ledger"/>
    <s v="Spreadsheet"/>
    <s v="Reverses &quot;J836A Purchased Gas Deferral-Estimate Adjustment USD&quot; 5759570"/>
    <m/>
    <m/>
    <m/>
    <n v="0"/>
    <n v="257300"/>
    <n v="-257300"/>
    <x v="23"/>
  </r>
  <r>
    <s v="APR-26"/>
    <s v="032"/>
    <x v="2"/>
    <s v="0000"/>
    <s v="050"/>
    <s v="000"/>
    <s v="0000"/>
    <s v="121"/>
    <s v="0805"/>
    <s v="0000000"/>
    <s v="000"/>
    <s v="0000"/>
    <s v="00"/>
    <s v="General Ledger"/>
    <s v="Spreadsheet"/>
    <s v="J833-UNS Gas Unbilled Rev Revenue USD"/>
    <m/>
    <m/>
    <m/>
    <n v="1525819.83"/>
    <n v="0"/>
    <n v="1525819.83"/>
    <x v="11"/>
  </r>
  <r>
    <s v="APR-26"/>
    <s v="032"/>
    <x v="2"/>
    <s v="0000"/>
    <s v="050"/>
    <s v="000"/>
    <s v="0000"/>
    <s v="121"/>
    <s v="0805"/>
    <s v="0000000"/>
    <s v="000"/>
    <s v="0000"/>
    <s v="00"/>
    <s v="General Ledger"/>
    <s v="Spreadsheet"/>
    <s v="Reverses &quot;J833-UNS Gas Unbilled Rev Revenue USD&quot; 5759293"/>
    <m/>
    <m/>
    <m/>
    <n v="0"/>
    <n v="1553407.44"/>
    <n v="-1553407.44"/>
    <x v="11"/>
  </r>
  <r>
    <s v="APR-26"/>
    <s v="032"/>
    <x v="2"/>
    <s v="0000"/>
    <s v="050"/>
    <s v="000"/>
    <s v="0000"/>
    <s v="121"/>
    <s v="0805"/>
    <s v="0000000"/>
    <s v="000"/>
    <s v="8009"/>
    <s v="00"/>
    <s v="General Ledger"/>
    <s v="Spreadsheet"/>
    <s v="J836 Purchased Gas Deferral-Actual Adjustment USD"/>
    <m/>
    <m/>
    <m/>
    <n v="5997852.2800000003"/>
    <n v="0"/>
    <n v="5997852.2800000003"/>
    <x v="12"/>
  </r>
  <r>
    <s v="APR-26"/>
    <s v="032"/>
    <x v="2"/>
    <s v="0000"/>
    <s v="050"/>
    <s v="000"/>
    <s v="0000"/>
    <s v="121"/>
    <s v="0805"/>
    <s v="0000000"/>
    <s v="000"/>
    <s v="8009"/>
    <s v="00"/>
    <s v="General Ledger"/>
    <s v="Spreadsheet"/>
    <s v="J836A Purchased Gas Deferral-Estimate Adjustment USD"/>
    <m/>
    <m/>
    <m/>
    <n v="3211890.4"/>
    <n v="0"/>
    <n v="3211890.4"/>
    <x v="12"/>
  </r>
  <r>
    <s v="APR-26"/>
    <s v="032"/>
    <x v="2"/>
    <s v="0000"/>
    <s v="050"/>
    <s v="000"/>
    <s v="0000"/>
    <s v="121"/>
    <s v="0805"/>
    <s v="0000000"/>
    <s v="000"/>
    <s v="8009"/>
    <s v="00"/>
    <s v="General Ledger"/>
    <s v="Spreadsheet"/>
    <s v="Reverses &quot;J836A Purchased Gas Deferral-Estimate Adjustment USD&quot; 5759570"/>
    <m/>
    <m/>
    <m/>
    <n v="0"/>
    <n v="5997852.2800000003"/>
    <n v="-5997852.2800000003"/>
    <x v="12"/>
  </r>
  <r>
    <s v="APR-26"/>
    <s v="032"/>
    <x v="2"/>
    <s v="0000"/>
    <s v="056"/>
    <s v="000"/>
    <s v="0000"/>
    <s v="121"/>
    <s v="0805"/>
    <s v="0000000"/>
    <s v="000"/>
    <s v="0000"/>
    <s v="00"/>
    <s v="General Ledger"/>
    <s v="Spreadsheet"/>
    <s v="J833-UNS Gas Unbilled Rev Revenue USD"/>
    <m/>
    <m/>
    <m/>
    <n v="48210.98"/>
    <n v="0"/>
    <n v="48210.98"/>
    <x v="11"/>
  </r>
  <r>
    <s v="APR-26"/>
    <s v="032"/>
    <x v="2"/>
    <s v="0000"/>
    <s v="056"/>
    <s v="000"/>
    <s v="0000"/>
    <s v="121"/>
    <s v="0805"/>
    <s v="0000000"/>
    <s v="000"/>
    <s v="0000"/>
    <s v="00"/>
    <s v="General Ledger"/>
    <s v="Spreadsheet"/>
    <s v="Reverses &quot;J833-UNS Gas Unbilled Rev Revenue USD&quot; 5759293"/>
    <m/>
    <m/>
    <m/>
    <n v="0"/>
    <n v="67771.55"/>
    <n v="-67771.55"/>
    <x v="11"/>
  </r>
  <r>
    <s v="APR-26"/>
    <s v="032"/>
    <x v="2"/>
    <s v="0000"/>
    <s v="000"/>
    <s v="000"/>
    <s v="0000"/>
    <s v="156"/>
    <s v="0805"/>
    <s v="0000000"/>
    <s v="000"/>
    <s v="0000"/>
    <s v="00"/>
    <s v="General Ledger"/>
    <s v="Spreadsheet"/>
    <s v="J837 Non-recurring gas costs Adjustment USD"/>
    <m/>
    <m/>
    <m/>
    <n v="0"/>
    <n v="3705"/>
    <n v="-3705"/>
    <x v="27"/>
  </r>
  <r>
    <s v="MAY-26"/>
    <s v="032"/>
    <x v="0"/>
    <s v="0000"/>
    <s v="000"/>
    <s v="000"/>
    <s v="0000"/>
    <s v="121"/>
    <s v="0805"/>
    <s v="0000000"/>
    <s v="000"/>
    <s v="0000"/>
    <s v="00"/>
    <s v="General Ledger"/>
    <s v="Spreadsheet"/>
    <s v="J836 Purchased Gas Deferral-Actual Adjustment STAT"/>
    <m/>
    <m/>
    <m/>
    <m/>
    <m/>
    <m/>
    <x v="0"/>
  </r>
  <r>
    <s v="MAY-26"/>
    <s v="032"/>
    <x v="0"/>
    <s v="0000"/>
    <s v="000"/>
    <s v="000"/>
    <s v="0000"/>
    <s v="121"/>
    <s v="0805"/>
    <s v="0000000"/>
    <s v="000"/>
    <s v="0000"/>
    <s v="00"/>
    <s v="General Ledger"/>
    <s v="Spreadsheet"/>
    <s v="J836 Purchased Gas Deferral-Actual Adjustment USD"/>
    <m/>
    <m/>
    <m/>
    <n v="1613114.94"/>
    <n v="0"/>
    <n v="1613114.94"/>
    <x v="1"/>
  </r>
  <r>
    <s v="MAY-26"/>
    <s v="032"/>
    <x v="0"/>
    <s v="0000"/>
    <s v="000"/>
    <s v="000"/>
    <s v="0000"/>
    <s v="121"/>
    <s v="0805"/>
    <s v="0000000"/>
    <s v="000"/>
    <s v="0000"/>
    <s v="00"/>
    <s v="General Ledger"/>
    <s v="Spreadsheet"/>
    <s v="J836A Purchased Gas Deferral-Estimate Adjustment STAT"/>
    <m/>
    <m/>
    <m/>
    <m/>
    <m/>
    <m/>
    <x v="0"/>
  </r>
  <r>
    <s v="MAY-26"/>
    <s v="032"/>
    <x v="0"/>
    <s v="0000"/>
    <s v="000"/>
    <s v="000"/>
    <s v="0000"/>
    <s v="121"/>
    <s v="0805"/>
    <s v="0000000"/>
    <s v="000"/>
    <s v="0000"/>
    <s v="00"/>
    <s v="General Ledger"/>
    <s v="Spreadsheet"/>
    <s v="J836A Purchased Gas Deferral-Estimate Adjustment USD"/>
    <m/>
    <m/>
    <m/>
    <n v="829867.4"/>
    <n v="0"/>
    <n v="829867.4"/>
    <x v="1"/>
  </r>
  <r>
    <s v="MAY-26"/>
    <s v="032"/>
    <x v="0"/>
    <s v="0000"/>
    <s v="000"/>
    <s v="000"/>
    <s v="0000"/>
    <s v="121"/>
    <s v="0805"/>
    <s v="0000000"/>
    <s v="000"/>
    <s v="0000"/>
    <s v="00"/>
    <s v="General Ledger"/>
    <s v="Spreadsheet"/>
    <s v="Reverses &quot;J836A Purchased Gas Deferral-Estimate Adjustment STAT&quot; 5890513"/>
    <m/>
    <m/>
    <m/>
    <m/>
    <m/>
    <m/>
    <x v="0"/>
  </r>
  <r>
    <s v="MAY-26"/>
    <s v="032"/>
    <x v="0"/>
    <s v="0000"/>
    <s v="000"/>
    <s v="000"/>
    <s v="0000"/>
    <s v="121"/>
    <s v="0805"/>
    <s v="0000000"/>
    <s v="000"/>
    <s v="0000"/>
    <s v="00"/>
    <s v="General Ledger"/>
    <s v="Spreadsheet"/>
    <s v="Reverses &quot;J836A Purchased Gas Deferral-Estimate Adjustment USD&quot; 5890512"/>
    <m/>
    <m/>
    <m/>
    <n v="0"/>
    <n v="1389557.13"/>
    <n v="-1389557.13"/>
    <x v="1"/>
  </r>
  <r>
    <s v="MAY-26"/>
    <s v="032"/>
    <x v="1"/>
    <s v="0000"/>
    <s v="000"/>
    <s v="000"/>
    <s v="0000"/>
    <s v="121"/>
    <s v="0805"/>
    <s v="0000000"/>
    <s v="000"/>
    <s v="0000"/>
    <s v="00"/>
    <s v="General Ledger"/>
    <s v="Spreadsheet"/>
    <s v="J837 Non-recurring gas costs Adjustment USD"/>
    <m/>
    <m/>
    <m/>
    <n v="238.72"/>
    <n v="0"/>
    <n v="238.72"/>
    <x v="13"/>
  </r>
  <r>
    <s v="MAY-26"/>
    <s v="032"/>
    <x v="1"/>
    <s v="0000"/>
    <s v="000"/>
    <s v="000"/>
    <s v="0000"/>
    <s v="121"/>
    <s v="0805"/>
    <s v="0000000"/>
    <s v="000"/>
    <s v="8000"/>
    <s v="00"/>
    <s v="General Ledger"/>
    <s v="Spreadsheet"/>
    <s v="J836 Purchased Gas Deferral-Actual Adjustment STAT"/>
    <m/>
    <m/>
    <m/>
    <m/>
    <m/>
    <m/>
    <x v="2"/>
  </r>
  <r>
    <s v="MAY-26"/>
    <s v="032"/>
    <x v="1"/>
    <s v="0000"/>
    <s v="000"/>
    <s v="000"/>
    <s v="0000"/>
    <s v="121"/>
    <s v="0805"/>
    <s v="0000000"/>
    <s v="000"/>
    <s v="8000"/>
    <s v="00"/>
    <s v="General Ledger"/>
    <s v="Spreadsheet"/>
    <s v="J836 Purchased Gas Deferral-Actual Adjustment USD"/>
    <m/>
    <m/>
    <m/>
    <n v="0"/>
    <n v="142427.06"/>
    <n v="-142427.06"/>
    <x v="4"/>
  </r>
  <r>
    <s v="MAY-26"/>
    <s v="032"/>
    <x v="1"/>
    <s v="0000"/>
    <s v="000"/>
    <s v="000"/>
    <s v="0000"/>
    <s v="121"/>
    <s v="0805"/>
    <s v="0000000"/>
    <s v="000"/>
    <s v="8000"/>
    <s v="00"/>
    <s v="General Ledger"/>
    <s v="Spreadsheet"/>
    <s v="J836A Purchased Gas Deferral-Estimate Adjustment STAT"/>
    <m/>
    <m/>
    <m/>
    <m/>
    <m/>
    <m/>
    <x v="2"/>
  </r>
  <r>
    <s v="MAY-26"/>
    <s v="032"/>
    <x v="1"/>
    <s v="0000"/>
    <s v="000"/>
    <s v="000"/>
    <s v="0000"/>
    <s v="121"/>
    <s v="0805"/>
    <s v="0000000"/>
    <s v="000"/>
    <s v="8000"/>
    <s v="00"/>
    <s v="General Ledger"/>
    <s v="Spreadsheet"/>
    <s v="J836A Purchased Gas Deferral-Estimate Adjustment USD"/>
    <m/>
    <m/>
    <m/>
    <n v="152900.62"/>
    <n v="0"/>
    <n v="152900.62"/>
    <x v="4"/>
  </r>
  <r>
    <s v="MAY-26"/>
    <s v="032"/>
    <x v="1"/>
    <s v="0000"/>
    <s v="000"/>
    <s v="000"/>
    <s v="0000"/>
    <s v="121"/>
    <s v="0805"/>
    <s v="0000000"/>
    <s v="000"/>
    <s v="8000"/>
    <s v="00"/>
    <s v="General Ledger"/>
    <s v="Spreadsheet"/>
    <s v="Reverses &quot;J836A Purchased Gas Deferral-Estimate Adjustment STAT&quot; 5890513"/>
    <m/>
    <m/>
    <m/>
    <m/>
    <m/>
    <m/>
    <x v="2"/>
  </r>
  <r>
    <s v="MAY-26"/>
    <s v="032"/>
    <x v="1"/>
    <s v="0000"/>
    <s v="000"/>
    <s v="000"/>
    <s v="0000"/>
    <s v="121"/>
    <s v="0805"/>
    <s v="0000000"/>
    <s v="000"/>
    <s v="8000"/>
    <s v="00"/>
    <s v="General Ledger"/>
    <s v="Spreadsheet"/>
    <s v="Reverses &quot;J836A Purchased Gas Deferral-Estimate Adjustment USD&quot; 5890512"/>
    <m/>
    <m/>
    <m/>
    <n v="142329.71"/>
    <n v="0"/>
    <n v="142329.71"/>
    <x v="4"/>
  </r>
  <r>
    <s v="MAY-26"/>
    <s v="032"/>
    <x v="1"/>
    <s v="0000"/>
    <s v="000"/>
    <s v="000"/>
    <s v="0000"/>
    <s v="121"/>
    <s v="0805"/>
    <s v="0000000"/>
    <s v="000"/>
    <s v="8001"/>
    <s v="00"/>
    <s v="General Ledger"/>
    <s v="Spreadsheet"/>
    <s v="J836 Purchased Gas Deferral-Actual Adjustment USD"/>
    <m/>
    <m/>
    <m/>
    <n v="1574009.53"/>
    <n v="0"/>
    <n v="1574009.53"/>
    <x v="6"/>
  </r>
  <r>
    <s v="MAY-26"/>
    <s v="032"/>
    <x v="1"/>
    <s v="0000"/>
    <s v="000"/>
    <s v="000"/>
    <s v="0000"/>
    <s v="121"/>
    <s v="0805"/>
    <s v="0000000"/>
    <s v="000"/>
    <s v="8001"/>
    <s v="00"/>
    <s v="General Ledger"/>
    <s v="Spreadsheet"/>
    <s v="J836A Purchased Gas Deferral-Estimate Adjustment USD"/>
    <m/>
    <m/>
    <m/>
    <n v="686132.86"/>
    <n v="0"/>
    <n v="686132.86"/>
    <x v="6"/>
  </r>
  <r>
    <s v="MAY-26"/>
    <s v="032"/>
    <x v="1"/>
    <s v="0000"/>
    <s v="000"/>
    <s v="000"/>
    <s v="0000"/>
    <s v="121"/>
    <s v="0805"/>
    <s v="0000000"/>
    <s v="000"/>
    <s v="8001"/>
    <s v="00"/>
    <s v="General Ledger"/>
    <s v="Spreadsheet"/>
    <s v="Reverses &quot;J836A Purchased Gas Deferral-Estimate Adjustment USD&quot; 5890512"/>
    <m/>
    <m/>
    <m/>
    <n v="0"/>
    <n v="1560353.06"/>
    <n v="-1560353.06"/>
    <x v="6"/>
  </r>
  <r>
    <s v="MAY-26"/>
    <s v="032"/>
    <x v="1"/>
    <s v="0000"/>
    <s v="000"/>
    <s v="000"/>
    <s v="0000"/>
    <s v="121"/>
    <s v="0805"/>
    <s v="0000000"/>
    <s v="000"/>
    <s v="8003"/>
    <s v="00"/>
    <s v="General Ledger"/>
    <s v="Spreadsheet"/>
    <s v="J836 Purchased Gas Deferral-Actual Adjustment STAT"/>
    <m/>
    <m/>
    <m/>
    <m/>
    <m/>
    <m/>
    <x v="7"/>
  </r>
  <r>
    <s v="MAY-26"/>
    <s v="032"/>
    <x v="1"/>
    <s v="0000"/>
    <s v="000"/>
    <s v="000"/>
    <s v="0000"/>
    <s v="121"/>
    <s v="0805"/>
    <s v="0000000"/>
    <s v="000"/>
    <s v="8003"/>
    <s v="00"/>
    <s v="General Ledger"/>
    <s v="Spreadsheet"/>
    <s v="J836 Purchased Gas Deferral-Actual Adjustment USD"/>
    <m/>
    <m/>
    <m/>
    <n v="38925.74"/>
    <n v="0"/>
    <n v="38925.74"/>
    <x v="8"/>
  </r>
  <r>
    <s v="MAY-26"/>
    <s v="032"/>
    <x v="1"/>
    <s v="0000"/>
    <s v="000"/>
    <s v="000"/>
    <s v="0000"/>
    <s v="121"/>
    <s v="0805"/>
    <s v="0000000"/>
    <s v="000"/>
    <s v="8003"/>
    <s v="00"/>
    <s v="General Ledger"/>
    <s v="Spreadsheet"/>
    <s v="J836A Purchased Gas Deferral-Estimate Adjustment STAT"/>
    <m/>
    <m/>
    <m/>
    <m/>
    <m/>
    <m/>
    <x v="7"/>
  </r>
  <r>
    <s v="MAY-26"/>
    <s v="032"/>
    <x v="1"/>
    <s v="0000"/>
    <s v="000"/>
    <s v="000"/>
    <s v="0000"/>
    <s v="121"/>
    <s v="0805"/>
    <s v="0000000"/>
    <s v="000"/>
    <s v="8003"/>
    <s v="00"/>
    <s v="General Ledger"/>
    <s v="Spreadsheet"/>
    <s v="J836A Purchased Gas Deferral-Estimate Adjustment USD"/>
    <m/>
    <m/>
    <m/>
    <n v="76018.62"/>
    <n v="0"/>
    <n v="76018.62"/>
    <x v="8"/>
  </r>
  <r>
    <s v="MAY-26"/>
    <s v="032"/>
    <x v="1"/>
    <s v="0000"/>
    <s v="000"/>
    <s v="000"/>
    <s v="0000"/>
    <s v="121"/>
    <s v="0805"/>
    <s v="0000000"/>
    <s v="000"/>
    <s v="8003"/>
    <s v="00"/>
    <s v="General Ledger"/>
    <s v="Spreadsheet"/>
    <s v="Reverses &quot;J836A Purchased Gas Deferral-Estimate Adjustment STAT&quot; 5890513"/>
    <m/>
    <m/>
    <m/>
    <m/>
    <m/>
    <m/>
    <x v="7"/>
  </r>
  <r>
    <s v="MAY-26"/>
    <s v="032"/>
    <x v="1"/>
    <s v="0000"/>
    <s v="000"/>
    <s v="000"/>
    <s v="0000"/>
    <s v="121"/>
    <s v="0805"/>
    <s v="0000000"/>
    <s v="000"/>
    <s v="8003"/>
    <s v="00"/>
    <s v="General Ledger"/>
    <s v="Spreadsheet"/>
    <s v="Reverses &quot;J836A Purchased Gas Deferral-Estimate Adjustment USD&quot; 5890512"/>
    <m/>
    <m/>
    <m/>
    <n v="0"/>
    <n v="495387.02"/>
    <n v="-495387.02"/>
    <x v="8"/>
  </r>
  <r>
    <s v="MAY-26"/>
    <s v="032"/>
    <x v="1"/>
    <s v="0000"/>
    <s v="000"/>
    <s v="000"/>
    <s v="0000"/>
    <s v="121"/>
    <s v="0805"/>
    <s v="0000000"/>
    <s v="000"/>
    <s v="8004"/>
    <s v="00"/>
    <s v="General Ledger"/>
    <s v="Spreadsheet"/>
    <s v="J836 Purchased Gas Deferral-Actual Adjustment USD"/>
    <m/>
    <m/>
    <m/>
    <n v="288.92"/>
    <n v="0"/>
    <n v="288.92"/>
    <x v="9"/>
  </r>
  <r>
    <s v="MAY-26"/>
    <s v="032"/>
    <x v="1"/>
    <s v="0000"/>
    <s v="000"/>
    <s v="000"/>
    <s v="0000"/>
    <s v="121"/>
    <s v="0805"/>
    <s v="0000000"/>
    <s v="000"/>
    <s v="8004"/>
    <s v="00"/>
    <s v="General Ledger"/>
    <s v="Spreadsheet"/>
    <s v="J836A Purchased Gas Deferral-Estimate Adjustment USD"/>
    <m/>
    <m/>
    <m/>
    <n v="921.49"/>
    <n v="0"/>
    <n v="921.49"/>
    <x v="9"/>
  </r>
  <r>
    <s v="MAY-26"/>
    <s v="032"/>
    <x v="1"/>
    <s v="0000"/>
    <s v="000"/>
    <s v="000"/>
    <s v="0000"/>
    <s v="121"/>
    <s v="0805"/>
    <s v="0000000"/>
    <s v="000"/>
    <s v="8004"/>
    <s v="00"/>
    <s v="General Ledger"/>
    <s v="Spreadsheet"/>
    <s v="Reverses &quot;J836A Purchased Gas Deferral-Estimate Adjustment USD&quot; 5890512"/>
    <m/>
    <m/>
    <m/>
    <n v="0"/>
    <n v="513.6"/>
    <n v="-513.6"/>
    <x v="9"/>
  </r>
  <r>
    <s v="MAY-26"/>
    <s v="032"/>
    <x v="2"/>
    <s v="0000"/>
    <s v="000"/>
    <s v="000"/>
    <s v="0000"/>
    <s v="121"/>
    <s v="0805"/>
    <s v="0000000"/>
    <s v="000"/>
    <s v="0000"/>
    <s v="00"/>
    <s v="General Ledger"/>
    <s v="Spreadsheet"/>
    <s v="J813 Gas SFR Revenue USD"/>
    <m/>
    <m/>
    <m/>
    <n v="0"/>
    <n v="3575"/>
    <n v="-3575"/>
    <x v="10"/>
  </r>
  <r>
    <s v="MAY-26"/>
    <s v="032"/>
    <x v="2"/>
    <s v="0000"/>
    <s v="000"/>
    <s v="000"/>
    <s v="0000"/>
    <s v="121"/>
    <s v="0805"/>
    <s v="0000000"/>
    <s v="000"/>
    <s v="0000"/>
    <s v="00"/>
    <s v="General Ledger"/>
    <s v="Spreadsheet"/>
    <s v="J836 Purchased Gas Deferral-Actual Adjustment USD"/>
    <m/>
    <m/>
    <m/>
    <n v="0"/>
    <n v="38925.74"/>
    <n v="-38925.74"/>
    <x v="8"/>
  </r>
  <r>
    <s v="MAY-26"/>
    <s v="032"/>
    <x v="2"/>
    <s v="0000"/>
    <s v="000"/>
    <s v="000"/>
    <s v="0000"/>
    <s v="121"/>
    <s v="0805"/>
    <s v="0000000"/>
    <s v="000"/>
    <s v="0000"/>
    <s v="00"/>
    <s v="General Ledger"/>
    <s v="Spreadsheet"/>
    <s v="J836 Purchased Gas Deferral-Actual Adjustment USD"/>
    <m/>
    <m/>
    <m/>
    <n v="0"/>
    <n v="1613114.94"/>
    <n v="-1613114.94"/>
    <x v="1"/>
  </r>
  <r>
    <s v="MAY-26"/>
    <s v="032"/>
    <x v="2"/>
    <s v="0000"/>
    <s v="000"/>
    <s v="000"/>
    <s v="0000"/>
    <s v="121"/>
    <s v="0805"/>
    <s v="0000000"/>
    <s v="000"/>
    <s v="0000"/>
    <s v="00"/>
    <s v="General Ledger"/>
    <s v="Spreadsheet"/>
    <s v="J836 Purchased Gas Deferral-Actual Adjustment USD"/>
    <m/>
    <m/>
    <m/>
    <n v="0"/>
    <n v="1431582.47"/>
    <n v="-1431582.47"/>
    <x v="4"/>
  </r>
  <r>
    <s v="MAY-26"/>
    <s v="032"/>
    <x v="2"/>
    <s v="0000"/>
    <s v="000"/>
    <s v="000"/>
    <s v="0000"/>
    <s v="121"/>
    <s v="0805"/>
    <s v="0000000"/>
    <s v="000"/>
    <s v="0000"/>
    <s v="00"/>
    <s v="General Ledger"/>
    <s v="Spreadsheet"/>
    <s v="J836 Purchased Gas Deferral-Actual Adjustment USD"/>
    <m/>
    <m/>
    <m/>
    <n v="0"/>
    <n v="288.92"/>
    <n v="-288.92"/>
    <x v="9"/>
  </r>
  <r>
    <s v="MAY-26"/>
    <s v="032"/>
    <x v="2"/>
    <s v="0000"/>
    <s v="000"/>
    <s v="000"/>
    <s v="0000"/>
    <s v="121"/>
    <s v="0805"/>
    <s v="0000000"/>
    <s v="000"/>
    <s v="0000"/>
    <s v="00"/>
    <s v="General Ledger"/>
    <s v="Spreadsheet"/>
    <s v="J836A Purchased Gas Deferral-Estimate Adjustment USD"/>
    <m/>
    <m/>
    <m/>
    <n v="0"/>
    <n v="76018.62"/>
    <n v="-76018.62"/>
    <x v="8"/>
  </r>
  <r>
    <s v="MAY-26"/>
    <s v="032"/>
    <x v="2"/>
    <s v="0000"/>
    <s v="000"/>
    <s v="000"/>
    <s v="0000"/>
    <s v="121"/>
    <s v="0805"/>
    <s v="0000000"/>
    <s v="000"/>
    <s v="0000"/>
    <s v="00"/>
    <s v="General Ledger"/>
    <s v="Spreadsheet"/>
    <s v="J836A Purchased Gas Deferral-Estimate Adjustment USD"/>
    <m/>
    <m/>
    <m/>
    <n v="0"/>
    <n v="829867.4"/>
    <n v="-829867.4"/>
    <x v="1"/>
  </r>
  <r>
    <s v="MAY-26"/>
    <s v="032"/>
    <x v="2"/>
    <s v="0000"/>
    <s v="000"/>
    <s v="000"/>
    <s v="0000"/>
    <s v="121"/>
    <s v="0805"/>
    <s v="0000000"/>
    <s v="000"/>
    <s v="0000"/>
    <s v="00"/>
    <s v="General Ledger"/>
    <s v="Spreadsheet"/>
    <s v="J836A Purchased Gas Deferral-Estimate Adjustment USD"/>
    <m/>
    <m/>
    <m/>
    <n v="0"/>
    <n v="839033.48"/>
    <n v="-839033.48"/>
    <x v="4"/>
  </r>
  <r>
    <s v="MAY-26"/>
    <s v="032"/>
    <x v="2"/>
    <s v="0000"/>
    <s v="000"/>
    <s v="000"/>
    <s v="0000"/>
    <s v="121"/>
    <s v="0805"/>
    <s v="0000000"/>
    <s v="000"/>
    <s v="0000"/>
    <s v="00"/>
    <s v="General Ledger"/>
    <s v="Spreadsheet"/>
    <s v="J836A Purchased Gas Deferral-Estimate Adjustment USD"/>
    <m/>
    <m/>
    <m/>
    <n v="0"/>
    <n v="921.49"/>
    <n v="-921.49"/>
    <x v="9"/>
  </r>
  <r>
    <s v="MAY-26"/>
    <s v="032"/>
    <x v="2"/>
    <s v="0000"/>
    <s v="000"/>
    <s v="000"/>
    <s v="0000"/>
    <s v="121"/>
    <s v="0805"/>
    <s v="0000000"/>
    <s v="000"/>
    <s v="0000"/>
    <s v="00"/>
    <s v="General Ledger"/>
    <s v="Spreadsheet"/>
    <s v="Reverses &quot;J836A Purchased Gas Deferral-Estimate Adjustment USD&quot; 5890512"/>
    <m/>
    <m/>
    <m/>
    <n v="495387.02"/>
    <n v="0"/>
    <n v="495387.02"/>
    <x v="8"/>
  </r>
  <r>
    <s v="MAY-26"/>
    <s v="032"/>
    <x v="2"/>
    <s v="0000"/>
    <s v="000"/>
    <s v="000"/>
    <s v="0000"/>
    <s v="121"/>
    <s v="0805"/>
    <s v="0000000"/>
    <s v="000"/>
    <s v="0000"/>
    <s v="00"/>
    <s v="General Ledger"/>
    <s v="Spreadsheet"/>
    <s v="Reverses &quot;J836A Purchased Gas Deferral-Estimate Adjustment USD&quot; 5890512"/>
    <m/>
    <m/>
    <m/>
    <n v="1389557.13"/>
    <n v="0"/>
    <n v="1389557.13"/>
    <x v="1"/>
  </r>
  <r>
    <s v="MAY-26"/>
    <s v="032"/>
    <x v="2"/>
    <s v="0000"/>
    <s v="000"/>
    <s v="000"/>
    <s v="0000"/>
    <s v="121"/>
    <s v="0805"/>
    <s v="0000000"/>
    <s v="000"/>
    <s v="0000"/>
    <s v="00"/>
    <s v="General Ledger"/>
    <s v="Spreadsheet"/>
    <s v="Reverses &quot;J836A Purchased Gas Deferral-Estimate Adjustment USD&quot; 5890512"/>
    <m/>
    <m/>
    <m/>
    <n v="1418023.35"/>
    <n v="0"/>
    <n v="1418023.35"/>
    <x v="4"/>
  </r>
  <r>
    <s v="MAY-26"/>
    <s v="032"/>
    <x v="2"/>
    <s v="0000"/>
    <s v="000"/>
    <s v="000"/>
    <s v="0000"/>
    <s v="121"/>
    <s v="0805"/>
    <s v="0000000"/>
    <s v="000"/>
    <s v="0000"/>
    <s v="00"/>
    <s v="General Ledger"/>
    <s v="Spreadsheet"/>
    <s v="Reverses &quot;J836A Purchased Gas Deferral-Estimate Adjustment USD&quot; 5890512"/>
    <m/>
    <m/>
    <m/>
    <n v="513.6"/>
    <n v="0"/>
    <n v="513.6"/>
    <x v="9"/>
  </r>
  <r>
    <s v="MAY-26"/>
    <s v="032"/>
    <x v="2"/>
    <s v="0000"/>
    <s v="000"/>
    <s v="000"/>
    <s v="0000"/>
    <s v="121"/>
    <s v="0805"/>
    <s v="0000000"/>
    <s v="000"/>
    <s v="0013"/>
    <s v="00"/>
    <s v="General Ledger"/>
    <s v="Spreadsheet"/>
    <s v="J837 Non-recurring gas costs Adjustment USD"/>
    <m/>
    <m/>
    <m/>
    <n v="0"/>
    <n v="238.72"/>
    <n v="-238.72"/>
    <x v="13"/>
  </r>
  <r>
    <s v="MAY-26"/>
    <s v="032"/>
    <x v="2"/>
    <s v="0000"/>
    <s v="000"/>
    <s v="000"/>
    <s v="0000"/>
    <s v="121"/>
    <s v="0805"/>
    <s v="0000000"/>
    <s v="000"/>
    <s v="0205"/>
    <s v="00"/>
    <s v="General Ledger"/>
    <s v="Spreadsheet"/>
    <s v="J837 Non-recurring gas costs Adjustment USD"/>
    <m/>
    <m/>
    <m/>
    <n v="0"/>
    <n v="2.73"/>
    <n v="-2.73"/>
    <x v="19"/>
  </r>
  <r>
    <s v="MAY-26"/>
    <s v="032"/>
    <x v="2"/>
    <s v="0000"/>
    <s v="000"/>
    <s v="000"/>
    <s v="0000"/>
    <s v="121"/>
    <s v="0805"/>
    <s v="0000000"/>
    <s v="000"/>
    <s v="8005"/>
    <s v="00"/>
    <s v="General Ledger"/>
    <s v="Spreadsheet"/>
    <s v="J837 Non-recurring gas costs Adjustment USD"/>
    <m/>
    <m/>
    <m/>
    <n v="0"/>
    <n v="1920.39"/>
    <n v="-1920.39"/>
    <x v="21"/>
  </r>
  <r>
    <s v="MAY-26"/>
    <s v="032"/>
    <x v="2"/>
    <s v="0000"/>
    <s v="050"/>
    <s v="000"/>
    <s v="0000"/>
    <s v="121"/>
    <s v="0805"/>
    <s v="0000000"/>
    <s v="000"/>
    <s v="0000"/>
    <s v="00"/>
    <s v="General Ledger"/>
    <s v="Spreadsheet"/>
    <s v="J833-UNS Gas Unbilled Rev Revenue USD"/>
    <m/>
    <m/>
    <m/>
    <n v="1342032.79"/>
    <n v="0"/>
    <n v="1342032.79"/>
    <x v="11"/>
  </r>
  <r>
    <s v="MAY-26"/>
    <s v="032"/>
    <x v="2"/>
    <s v="0000"/>
    <s v="050"/>
    <s v="000"/>
    <s v="0000"/>
    <s v="121"/>
    <s v="0805"/>
    <s v="0000000"/>
    <s v="000"/>
    <s v="0000"/>
    <s v="00"/>
    <s v="General Ledger"/>
    <s v="Spreadsheet"/>
    <s v="Reverses &quot;J833-UNS Gas Unbilled Rev Revenue USD&quot; 5890318"/>
    <m/>
    <m/>
    <m/>
    <n v="0"/>
    <n v="1525819.83"/>
    <n v="-1525819.83"/>
    <x v="11"/>
  </r>
  <r>
    <s v="MAY-26"/>
    <s v="032"/>
    <x v="2"/>
    <s v="0000"/>
    <s v="050"/>
    <s v="000"/>
    <s v="0000"/>
    <s v="121"/>
    <s v="0805"/>
    <s v="0000000"/>
    <s v="000"/>
    <s v="0206"/>
    <s v="00"/>
    <s v="General Ledger"/>
    <s v="Spreadsheet"/>
    <s v="J836A Purchased Gas Deferral-Estimate Adjustment USD"/>
    <m/>
    <m/>
    <m/>
    <n v="0"/>
    <n v="21087.78"/>
    <n v="-21087.78"/>
    <x v="28"/>
  </r>
  <r>
    <s v="MAY-26"/>
    <s v="032"/>
    <x v="2"/>
    <s v="0000"/>
    <s v="050"/>
    <s v="000"/>
    <s v="0000"/>
    <s v="121"/>
    <s v="0805"/>
    <s v="0000000"/>
    <s v="000"/>
    <s v="0207"/>
    <s v="00"/>
    <s v="General Ledger"/>
    <s v="Spreadsheet"/>
    <s v="J836A Purchased Gas Deferral-Estimate Adjustment USD"/>
    <m/>
    <m/>
    <m/>
    <n v="0"/>
    <n v="30615"/>
    <n v="-30615"/>
    <x v="29"/>
  </r>
  <r>
    <s v="MAY-26"/>
    <s v="032"/>
    <x v="2"/>
    <s v="0000"/>
    <s v="050"/>
    <s v="000"/>
    <s v="0000"/>
    <s v="121"/>
    <s v="0805"/>
    <s v="0000000"/>
    <s v="000"/>
    <s v="8009"/>
    <s v="00"/>
    <s v="General Ledger"/>
    <s v="Spreadsheet"/>
    <s v="J836 Purchased Gas Deferral-Actual Adjustment USD"/>
    <m/>
    <m/>
    <m/>
    <n v="3211890.4"/>
    <n v="0"/>
    <n v="3211890.4"/>
    <x v="12"/>
  </r>
  <r>
    <s v="MAY-26"/>
    <s v="032"/>
    <x v="2"/>
    <s v="0000"/>
    <s v="050"/>
    <s v="000"/>
    <s v="0000"/>
    <s v="121"/>
    <s v="0805"/>
    <s v="0000000"/>
    <s v="000"/>
    <s v="8009"/>
    <s v="00"/>
    <s v="General Ledger"/>
    <s v="Spreadsheet"/>
    <s v="J836A Purchased Gas Deferral-Estimate Adjustment USD"/>
    <m/>
    <m/>
    <m/>
    <n v="2630880.1800000002"/>
    <n v="0"/>
    <n v="2630880.1800000002"/>
    <x v="12"/>
  </r>
  <r>
    <s v="MAY-26"/>
    <s v="032"/>
    <x v="2"/>
    <s v="0000"/>
    <s v="050"/>
    <s v="000"/>
    <s v="0000"/>
    <s v="121"/>
    <s v="0805"/>
    <s v="0000000"/>
    <s v="000"/>
    <s v="8009"/>
    <s v="00"/>
    <s v="General Ledger"/>
    <s v="Spreadsheet"/>
    <s v="Reverses &quot;J836A Purchased Gas Deferral-Estimate Adjustment USD&quot; 5890512"/>
    <m/>
    <m/>
    <m/>
    <n v="0"/>
    <n v="3211890.4"/>
    <n v="-3211890.4"/>
    <x v="12"/>
  </r>
  <r>
    <s v="MAY-26"/>
    <s v="032"/>
    <x v="2"/>
    <s v="0000"/>
    <s v="056"/>
    <s v="000"/>
    <s v="0000"/>
    <s v="121"/>
    <s v="0805"/>
    <s v="0000000"/>
    <s v="000"/>
    <s v="0000"/>
    <s v="00"/>
    <s v="General Ledger"/>
    <s v="Spreadsheet"/>
    <s v="J833-UNS Gas Unbilled Rev Revenue USD"/>
    <m/>
    <m/>
    <m/>
    <n v="41763.120000000003"/>
    <n v="0"/>
    <n v="41763.120000000003"/>
    <x v="11"/>
  </r>
  <r>
    <s v="MAY-26"/>
    <s v="032"/>
    <x v="2"/>
    <s v="0000"/>
    <s v="056"/>
    <s v="000"/>
    <s v="0000"/>
    <s v="121"/>
    <s v="0805"/>
    <s v="0000000"/>
    <s v="000"/>
    <s v="0000"/>
    <s v="00"/>
    <s v="General Ledger"/>
    <s v="Spreadsheet"/>
    <s v="Reverses &quot;J833-UNS Gas Unbilled Rev Revenue USD&quot; 5890318"/>
    <m/>
    <m/>
    <m/>
    <n v="0"/>
    <n v="48210.98"/>
    <n v="-48210.98"/>
    <x v="11"/>
  </r>
  <r>
    <s v="MAY-26"/>
    <s v="032"/>
    <x v="2"/>
    <s v="0000"/>
    <s v="000"/>
    <s v="000"/>
    <s v="0000"/>
    <s v="156"/>
    <s v="0805"/>
    <s v="0000000"/>
    <s v="000"/>
    <s v="0000"/>
    <s v="00"/>
    <s v="General Ledger"/>
    <s v="Spreadsheet"/>
    <s v="J837 Non-recurring gas costs Adjustment USD"/>
    <m/>
    <m/>
    <m/>
    <n v="0"/>
    <n v="3855"/>
    <n v="-3855"/>
    <x v="27"/>
  </r>
  <r>
    <s v="JUN-26"/>
    <s v="032"/>
    <x v="0"/>
    <s v="0000"/>
    <s v="000"/>
    <s v="000"/>
    <s v="0000"/>
    <s v="121"/>
    <s v="0805"/>
    <s v="0000000"/>
    <s v="000"/>
    <s v="0000"/>
    <s v="00"/>
    <s v="General Ledger"/>
    <s v="Spreadsheet"/>
    <s v="J836 Purchased Gas Deferral-Actual Adjustment STAT"/>
    <m/>
    <m/>
    <m/>
    <m/>
    <m/>
    <m/>
    <x v="0"/>
  </r>
  <r>
    <s v="JUN-26"/>
    <s v="032"/>
    <x v="0"/>
    <s v="0000"/>
    <s v="000"/>
    <s v="000"/>
    <s v="0000"/>
    <s v="121"/>
    <s v="0805"/>
    <s v="0000000"/>
    <s v="000"/>
    <s v="0000"/>
    <s v="00"/>
    <s v="General Ledger"/>
    <s v="Spreadsheet"/>
    <s v="J836 Purchased Gas Deferral-Actual Adjustment USD"/>
    <m/>
    <m/>
    <m/>
    <n v="829879.32"/>
    <n v="0"/>
    <n v="829879.32"/>
    <x v="1"/>
  </r>
  <r>
    <s v="JUN-26"/>
    <s v="032"/>
    <x v="0"/>
    <s v="0000"/>
    <s v="000"/>
    <s v="000"/>
    <s v="0000"/>
    <s v="121"/>
    <s v="0805"/>
    <s v="0000000"/>
    <s v="000"/>
    <s v="0000"/>
    <s v="00"/>
    <s v="General Ledger"/>
    <s v="Spreadsheet"/>
    <s v="J836A Purchased Gas Deferral-Estimate Adjustment STAT"/>
    <m/>
    <m/>
    <m/>
    <m/>
    <m/>
    <m/>
    <x v="0"/>
  </r>
  <r>
    <s v="JUN-26"/>
    <s v="032"/>
    <x v="0"/>
    <s v="0000"/>
    <s v="000"/>
    <s v="000"/>
    <s v="0000"/>
    <s v="121"/>
    <s v="0805"/>
    <s v="0000000"/>
    <s v="000"/>
    <s v="0000"/>
    <s v="00"/>
    <s v="General Ledger"/>
    <s v="Spreadsheet"/>
    <s v="J836A Purchased Gas Deferral-Estimate Adjustment USD"/>
    <m/>
    <m/>
    <m/>
    <n v="392846.42"/>
    <n v="0"/>
    <n v="392846.42"/>
    <x v="1"/>
  </r>
  <r>
    <s v="JUN-26"/>
    <s v="032"/>
    <x v="0"/>
    <s v="0000"/>
    <s v="000"/>
    <s v="000"/>
    <s v="0000"/>
    <s v="121"/>
    <s v="0805"/>
    <s v="0000000"/>
    <s v="000"/>
    <s v="0000"/>
    <s v="00"/>
    <s v="General Ledger"/>
    <s v="Spreadsheet"/>
    <s v="Reverses &quot;J836A Purchased Gas Deferral-Estimate Adjustment STAT&quot; 6016469"/>
    <m/>
    <m/>
    <m/>
    <m/>
    <m/>
    <m/>
    <x v="0"/>
  </r>
  <r>
    <s v="JUN-26"/>
    <s v="032"/>
    <x v="0"/>
    <s v="0000"/>
    <s v="000"/>
    <s v="000"/>
    <s v="0000"/>
    <s v="121"/>
    <s v="0805"/>
    <s v="0000000"/>
    <s v="000"/>
    <s v="0000"/>
    <s v="00"/>
    <s v="General Ledger"/>
    <s v="Spreadsheet"/>
    <s v="Reverses &quot;J836A Purchased Gas Deferral-Estimate Adjustment USD&quot; 6016468"/>
    <m/>
    <m/>
    <m/>
    <n v="0"/>
    <n v="829867.4"/>
    <n v="-829867.4"/>
    <x v="1"/>
  </r>
  <r>
    <s v="JUN-26"/>
    <s v="032"/>
    <x v="1"/>
    <s v="0000"/>
    <s v="000"/>
    <s v="000"/>
    <s v="0000"/>
    <s v="121"/>
    <s v="0805"/>
    <s v="0000000"/>
    <s v="000"/>
    <s v="0000"/>
    <s v="00"/>
    <s v="General Ledger"/>
    <s v="Spreadsheet"/>
    <s v="J837 Non-recurring gas costs Adjustment USD"/>
    <m/>
    <m/>
    <m/>
    <n v="0"/>
    <n v="119.36"/>
    <n v="-119.36"/>
    <x v="13"/>
  </r>
  <r>
    <s v="JUN-26"/>
    <s v="032"/>
    <x v="1"/>
    <s v="0000"/>
    <s v="000"/>
    <s v="000"/>
    <s v="0000"/>
    <s v="121"/>
    <s v="0805"/>
    <s v="0000000"/>
    <s v="000"/>
    <s v="8000"/>
    <s v="00"/>
    <s v="General Ledger"/>
    <s v="Spreadsheet"/>
    <s v="J836 Purchased Gas Deferral-Actual Adjustment STAT"/>
    <m/>
    <m/>
    <m/>
    <m/>
    <m/>
    <m/>
    <x v="2"/>
  </r>
  <r>
    <s v="JUN-26"/>
    <s v="032"/>
    <x v="1"/>
    <s v="0000"/>
    <s v="000"/>
    <s v="000"/>
    <s v="0000"/>
    <s v="121"/>
    <s v="0805"/>
    <s v="0000000"/>
    <s v="000"/>
    <s v="8000"/>
    <s v="00"/>
    <s v="General Ledger"/>
    <s v="Spreadsheet"/>
    <s v="J836 Purchased Gas Deferral-Actual Adjustment USD"/>
    <m/>
    <m/>
    <m/>
    <n v="147583.99"/>
    <n v="0"/>
    <n v="147583.99"/>
    <x v="4"/>
  </r>
  <r>
    <s v="JUN-26"/>
    <s v="032"/>
    <x v="1"/>
    <s v="0000"/>
    <s v="000"/>
    <s v="000"/>
    <s v="0000"/>
    <s v="121"/>
    <s v="0805"/>
    <s v="0000000"/>
    <s v="000"/>
    <s v="8000"/>
    <s v="00"/>
    <s v="General Ledger"/>
    <s v="Spreadsheet"/>
    <s v="J836A Purchased Gas Deferral-Estimate Adjustment STAT"/>
    <m/>
    <m/>
    <m/>
    <m/>
    <m/>
    <m/>
    <x v="2"/>
  </r>
  <r>
    <s v="JUN-26"/>
    <s v="032"/>
    <x v="1"/>
    <s v="0000"/>
    <s v="000"/>
    <s v="000"/>
    <s v="0000"/>
    <s v="121"/>
    <s v="0805"/>
    <s v="0000000"/>
    <s v="000"/>
    <s v="8000"/>
    <s v="00"/>
    <s v="General Ledger"/>
    <s v="Spreadsheet"/>
    <s v="J836A Purchased Gas Deferral-Estimate Adjustment USD"/>
    <m/>
    <m/>
    <m/>
    <n v="514496.39"/>
    <n v="0"/>
    <n v="514496.39"/>
    <x v="4"/>
  </r>
  <r>
    <s v="JUN-26"/>
    <s v="032"/>
    <x v="1"/>
    <s v="0000"/>
    <s v="000"/>
    <s v="000"/>
    <s v="0000"/>
    <s v="121"/>
    <s v="0805"/>
    <s v="0000000"/>
    <s v="000"/>
    <s v="8000"/>
    <s v="00"/>
    <s v="General Ledger"/>
    <s v="Spreadsheet"/>
    <s v="Reverses &quot;J836A Purchased Gas Deferral-Estimate Adjustment STAT&quot; 6016469"/>
    <m/>
    <m/>
    <m/>
    <m/>
    <m/>
    <m/>
    <x v="2"/>
  </r>
  <r>
    <s v="JUN-26"/>
    <s v="032"/>
    <x v="1"/>
    <s v="0000"/>
    <s v="000"/>
    <s v="000"/>
    <s v="0000"/>
    <s v="121"/>
    <s v="0805"/>
    <s v="0000000"/>
    <s v="000"/>
    <s v="8000"/>
    <s v="00"/>
    <s v="General Ledger"/>
    <s v="Spreadsheet"/>
    <s v="Reverses &quot;J836A Purchased Gas Deferral-Estimate Adjustment USD&quot; 6016468"/>
    <m/>
    <m/>
    <m/>
    <n v="0"/>
    <n v="152900.62"/>
    <n v="-152900.62"/>
    <x v="4"/>
  </r>
  <r>
    <s v="JUN-26"/>
    <s v="032"/>
    <x v="1"/>
    <s v="0000"/>
    <s v="000"/>
    <s v="000"/>
    <s v="0000"/>
    <s v="121"/>
    <s v="0805"/>
    <s v="0000000"/>
    <s v="000"/>
    <s v="8001"/>
    <s v="00"/>
    <s v="General Ledger"/>
    <s v="Spreadsheet"/>
    <s v="J836 Purchased Gas Deferral-Actual Adjustment USD"/>
    <m/>
    <m/>
    <m/>
    <n v="685862.29"/>
    <n v="0"/>
    <n v="685862.29"/>
    <x v="6"/>
  </r>
  <r>
    <s v="JUN-26"/>
    <s v="032"/>
    <x v="1"/>
    <s v="0000"/>
    <s v="000"/>
    <s v="000"/>
    <s v="0000"/>
    <s v="121"/>
    <s v="0805"/>
    <s v="0000000"/>
    <s v="000"/>
    <s v="8001"/>
    <s v="00"/>
    <s v="General Ledger"/>
    <s v="Spreadsheet"/>
    <s v="J836A Purchased Gas Deferral-Estimate Adjustment USD"/>
    <m/>
    <m/>
    <m/>
    <n v="423935.38"/>
    <n v="0"/>
    <n v="423935.38"/>
    <x v="6"/>
  </r>
  <r>
    <s v="JUN-26"/>
    <s v="032"/>
    <x v="1"/>
    <s v="0000"/>
    <s v="000"/>
    <s v="000"/>
    <s v="0000"/>
    <s v="121"/>
    <s v="0805"/>
    <s v="0000000"/>
    <s v="000"/>
    <s v="8001"/>
    <s v="00"/>
    <s v="General Ledger"/>
    <s v="Spreadsheet"/>
    <s v="Reverses &quot;J836A Purchased Gas Deferral-Estimate Adjustment USD&quot; 6016468"/>
    <m/>
    <m/>
    <m/>
    <n v="0"/>
    <n v="686132.86"/>
    <n v="-686132.86"/>
    <x v="6"/>
  </r>
  <r>
    <s v="JUN-26"/>
    <s v="032"/>
    <x v="1"/>
    <s v="0000"/>
    <s v="000"/>
    <s v="000"/>
    <s v="0000"/>
    <s v="121"/>
    <s v="0805"/>
    <s v="0000000"/>
    <s v="000"/>
    <s v="8003"/>
    <s v="00"/>
    <s v="General Ledger"/>
    <s v="Spreadsheet"/>
    <s v="J836 Purchased Gas Deferral-Actual Adjustment STAT"/>
    <m/>
    <m/>
    <m/>
    <m/>
    <m/>
    <m/>
    <x v="7"/>
  </r>
  <r>
    <s v="JUN-26"/>
    <s v="032"/>
    <x v="1"/>
    <s v="0000"/>
    <s v="000"/>
    <s v="000"/>
    <s v="0000"/>
    <s v="121"/>
    <s v="0805"/>
    <s v="0000000"/>
    <s v="000"/>
    <s v="8003"/>
    <s v="00"/>
    <s v="General Ledger"/>
    <s v="Spreadsheet"/>
    <s v="J836 Purchased Gas Deferral-Actual Adjustment USD"/>
    <m/>
    <m/>
    <m/>
    <n v="75952.800000000003"/>
    <n v="0"/>
    <n v="75952.800000000003"/>
    <x v="8"/>
  </r>
  <r>
    <s v="JUN-26"/>
    <s v="032"/>
    <x v="1"/>
    <s v="0000"/>
    <s v="000"/>
    <s v="000"/>
    <s v="0000"/>
    <s v="121"/>
    <s v="0805"/>
    <s v="0000000"/>
    <s v="000"/>
    <s v="8003"/>
    <s v="00"/>
    <s v="General Ledger"/>
    <s v="Spreadsheet"/>
    <s v="J836A Purchased Gas Deferral-Estimate Adjustment STAT"/>
    <m/>
    <m/>
    <m/>
    <m/>
    <m/>
    <m/>
    <x v="7"/>
  </r>
  <r>
    <s v="JUN-26"/>
    <s v="032"/>
    <x v="1"/>
    <s v="0000"/>
    <s v="000"/>
    <s v="000"/>
    <s v="0000"/>
    <s v="121"/>
    <s v="0805"/>
    <s v="0000000"/>
    <s v="000"/>
    <s v="8003"/>
    <s v="00"/>
    <s v="General Ledger"/>
    <s v="Spreadsheet"/>
    <s v="J836A Purchased Gas Deferral-Estimate Adjustment USD"/>
    <m/>
    <m/>
    <m/>
    <n v="21302.84"/>
    <n v="0"/>
    <n v="21302.84"/>
    <x v="8"/>
  </r>
  <r>
    <s v="JUN-26"/>
    <s v="032"/>
    <x v="1"/>
    <s v="0000"/>
    <s v="000"/>
    <s v="000"/>
    <s v="0000"/>
    <s v="121"/>
    <s v="0805"/>
    <s v="0000000"/>
    <s v="000"/>
    <s v="8003"/>
    <s v="00"/>
    <s v="General Ledger"/>
    <s v="Spreadsheet"/>
    <s v="Reverses &quot;J836A Purchased Gas Deferral-Estimate Adjustment STAT&quot; 6016469"/>
    <m/>
    <m/>
    <m/>
    <m/>
    <m/>
    <m/>
    <x v="7"/>
  </r>
  <r>
    <s v="JUN-26"/>
    <s v="032"/>
    <x v="1"/>
    <s v="0000"/>
    <s v="000"/>
    <s v="000"/>
    <s v="0000"/>
    <s v="121"/>
    <s v="0805"/>
    <s v="0000000"/>
    <s v="000"/>
    <s v="8003"/>
    <s v="00"/>
    <s v="General Ledger"/>
    <s v="Spreadsheet"/>
    <s v="Reverses &quot;J836A Purchased Gas Deferral-Estimate Adjustment USD&quot; 6016468"/>
    <m/>
    <m/>
    <m/>
    <n v="0"/>
    <n v="76018.62"/>
    <n v="-76018.62"/>
    <x v="8"/>
  </r>
  <r>
    <s v="JUN-26"/>
    <s v="032"/>
    <x v="1"/>
    <s v="0000"/>
    <s v="000"/>
    <s v="000"/>
    <s v="0000"/>
    <s v="121"/>
    <s v="0805"/>
    <s v="0000000"/>
    <s v="000"/>
    <s v="8004"/>
    <s v="00"/>
    <s v="General Ledger"/>
    <s v="Spreadsheet"/>
    <s v="J836 Purchased Gas Deferral-Actual Adjustment USD"/>
    <m/>
    <m/>
    <m/>
    <n v="0"/>
    <n v="2936.98"/>
    <n v="-2936.98"/>
    <x v="9"/>
  </r>
  <r>
    <s v="JUN-26"/>
    <s v="032"/>
    <x v="1"/>
    <s v="0000"/>
    <s v="000"/>
    <s v="000"/>
    <s v="0000"/>
    <s v="121"/>
    <s v="0805"/>
    <s v="0000000"/>
    <s v="000"/>
    <s v="8004"/>
    <s v="00"/>
    <s v="General Ledger"/>
    <s v="Spreadsheet"/>
    <s v="J836A Purchased Gas Deferral-Estimate Adjustment USD"/>
    <m/>
    <m/>
    <m/>
    <n v="0"/>
    <n v="753.14"/>
    <n v="-753.14"/>
    <x v="9"/>
  </r>
  <r>
    <s v="JUN-26"/>
    <s v="032"/>
    <x v="1"/>
    <s v="0000"/>
    <s v="000"/>
    <s v="000"/>
    <s v="0000"/>
    <s v="121"/>
    <s v="0805"/>
    <s v="0000000"/>
    <s v="000"/>
    <s v="8004"/>
    <s v="00"/>
    <s v="General Ledger"/>
    <s v="Spreadsheet"/>
    <s v="Reverses &quot;J836A Purchased Gas Deferral-Estimate Adjustment USD&quot; 6016468"/>
    <m/>
    <m/>
    <m/>
    <n v="0"/>
    <n v="921.49"/>
    <n v="-921.49"/>
    <x v="9"/>
  </r>
  <r>
    <s v="JUN-26"/>
    <s v="032"/>
    <x v="2"/>
    <s v="0000"/>
    <s v="000"/>
    <s v="000"/>
    <s v="0000"/>
    <s v="121"/>
    <s v="0805"/>
    <s v="0000000"/>
    <s v="000"/>
    <s v="0000"/>
    <s v="00"/>
    <s v="General Ledger"/>
    <s v="Spreadsheet"/>
    <s v="J813 Gas SFR Revenue USD"/>
    <m/>
    <m/>
    <m/>
    <n v="1230"/>
    <n v="0"/>
    <n v="1230"/>
    <x v="10"/>
  </r>
  <r>
    <s v="JUN-26"/>
    <s v="032"/>
    <x v="2"/>
    <s v="0000"/>
    <s v="000"/>
    <s v="000"/>
    <s v="0000"/>
    <s v="121"/>
    <s v="0805"/>
    <s v="0000000"/>
    <s v="000"/>
    <s v="0000"/>
    <s v="00"/>
    <s v="General Ledger"/>
    <s v="Spreadsheet"/>
    <s v="J813 Gas SFR Revenue USD"/>
    <m/>
    <m/>
    <m/>
    <n v="0"/>
    <n v="6296.8"/>
    <n v="-6296.8"/>
    <x v="14"/>
  </r>
  <r>
    <s v="JUN-26"/>
    <s v="032"/>
    <x v="2"/>
    <s v="0000"/>
    <s v="000"/>
    <s v="000"/>
    <s v="0000"/>
    <s v="121"/>
    <s v="0805"/>
    <s v="0000000"/>
    <s v="000"/>
    <s v="0000"/>
    <s v="00"/>
    <s v="General Ledger"/>
    <s v="Spreadsheet"/>
    <s v="J836 Purchased Gas Deferral-Actual Adjustment USD"/>
    <m/>
    <m/>
    <m/>
    <n v="0"/>
    <n v="75952.800000000003"/>
    <n v="-75952.800000000003"/>
    <x v="8"/>
  </r>
  <r>
    <s v="JUN-26"/>
    <s v="032"/>
    <x v="2"/>
    <s v="0000"/>
    <s v="000"/>
    <s v="000"/>
    <s v="0000"/>
    <s v="121"/>
    <s v="0805"/>
    <s v="0000000"/>
    <s v="000"/>
    <s v="0000"/>
    <s v="00"/>
    <s v="General Ledger"/>
    <s v="Spreadsheet"/>
    <s v="J836 Purchased Gas Deferral-Actual Adjustment USD"/>
    <m/>
    <m/>
    <m/>
    <n v="0"/>
    <n v="829879.32"/>
    <n v="-829879.32"/>
    <x v="1"/>
  </r>
  <r>
    <s v="JUN-26"/>
    <s v="032"/>
    <x v="2"/>
    <s v="0000"/>
    <s v="000"/>
    <s v="000"/>
    <s v="0000"/>
    <s v="121"/>
    <s v="0805"/>
    <s v="0000000"/>
    <s v="000"/>
    <s v="0000"/>
    <s v="00"/>
    <s v="General Ledger"/>
    <s v="Spreadsheet"/>
    <s v="J836 Purchased Gas Deferral-Actual Adjustment USD"/>
    <m/>
    <m/>
    <m/>
    <n v="0"/>
    <n v="833446.28"/>
    <n v="-833446.28"/>
    <x v="4"/>
  </r>
  <r>
    <s v="JUN-26"/>
    <s v="032"/>
    <x v="2"/>
    <s v="0000"/>
    <s v="000"/>
    <s v="000"/>
    <s v="0000"/>
    <s v="121"/>
    <s v="0805"/>
    <s v="0000000"/>
    <s v="000"/>
    <s v="0000"/>
    <s v="00"/>
    <s v="General Ledger"/>
    <s v="Spreadsheet"/>
    <s v="J836 Purchased Gas Deferral-Actual Adjustment USD"/>
    <m/>
    <m/>
    <m/>
    <n v="2936.98"/>
    <n v="0"/>
    <n v="2936.98"/>
    <x v="9"/>
  </r>
  <r>
    <s v="JUN-26"/>
    <s v="032"/>
    <x v="2"/>
    <s v="0000"/>
    <s v="000"/>
    <s v="000"/>
    <s v="0000"/>
    <s v="121"/>
    <s v="0805"/>
    <s v="0000000"/>
    <s v="000"/>
    <s v="0000"/>
    <s v="00"/>
    <s v="General Ledger"/>
    <s v="Spreadsheet"/>
    <s v="J836A Purchased Gas Deferral-Estimate Adjustment USD"/>
    <m/>
    <m/>
    <m/>
    <n v="0"/>
    <n v="21302.84"/>
    <n v="-21302.84"/>
    <x v="8"/>
  </r>
  <r>
    <s v="JUN-26"/>
    <s v="032"/>
    <x v="2"/>
    <s v="0000"/>
    <s v="000"/>
    <s v="000"/>
    <s v="0000"/>
    <s v="121"/>
    <s v="0805"/>
    <s v="0000000"/>
    <s v="000"/>
    <s v="0000"/>
    <s v="00"/>
    <s v="General Ledger"/>
    <s v="Spreadsheet"/>
    <s v="J836A Purchased Gas Deferral-Estimate Adjustment USD"/>
    <m/>
    <m/>
    <m/>
    <n v="0"/>
    <n v="392846.42"/>
    <n v="-392846.42"/>
    <x v="1"/>
  </r>
  <r>
    <s v="JUN-26"/>
    <s v="032"/>
    <x v="2"/>
    <s v="0000"/>
    <s v="000"/>
    <s v="000"/>
    <s v="0000"/>
    <s v="121"/>
    <s v="0805"/>
    <s v="0000000"/>
    <s v="000"/>
    <s v="0000"/>
    <s v="00"/>
    <s v="General Ledger"/>
    <s v="Spreadsheet"/>
    <s v="J836A Purchased Gas Deferral-Estimate Adjustment USD"/>
    <m/>
    <m/>
    <m/>
    <n v="0"/>
    <n v="938431.77"/>
    <n v="-938431.77"/>
    <x v="4"/>
  </r>
  <r>
    <s v="JUN-26"/>
    <s v="032"/>
    <x v="2"/>
    <s v="0000"/>
    <s v="000"/>
    <s v="000"/>
    <s v="0000"/>
    <s v="121"/>
    <s v="0805"/>
    <s v="0000000"/>
    <s v="000"/>
    <s v="0000"/>
    <s v="00"/>
    <s v="General Ledger"/>
    <s v="Spreadsheet"/>
    <s v="J836A Purchased Gas Deferral-Estimate Adjustment USD"/>
    <m/>
    <m/>
    <m/>
    <n v="753.14"/>
    <n v="0"/>
    <n v="753.14"/>
    <x v="9"/>
  </r>
  <r>
    <s v="JUN-26"/>
    <s v="032"/>
    <x v="2"/>
    <s v="0000"/>
    <s v="000"/>
    <s v="000"/>
    <s v="0000"/>
    <s v="121"/>
    <s v="0805"/>
    <s v="0000000"/>
    <s v="000"/>
    <s v="0000"/>
    <s v="00"/>
    <s v="General Ledger"/>
    <s v="Spreadsheet"/>
    <s v="Reverses &quot;J836A Purchased Gas Deferral-Estimate Adjustment USD&quot; 6016468"/>
    <m/>
    <m/>
    <m/>
    <n v="76018.62"/>
    <n v="0"/>
    <n v="76018.62"/>
    <x v="8"/>
  </r>
  <r>
    <s v="JUN-26"/>
    <s v="032"/>
    <x v="2"/>
    <s v="0000"/>
    <s v="000"/>
    <s v="000"/>
    <s v="0000"/>
    <s v="121"/>
    <s v="0805"/>
    <s v="0000000"/>
    <s v="000"/>
    <s v="0000"/>
    <s v="00"/>
    <s v="General Ledger"/>
    <s v="Spreadsheet"/>
    <s v="Reverses &quot;J836A Purchased Gas Deferral-Estimate Adjustment USD&quot; 6016468"/>
    <m/>
    <m/>
    <m/>
    <n v="829867.4"/>
    <n v="0"/>
    <n v="829867.4"/>
    <x v="1"/>
  </r>
  <r>
    <s v="JUN-26"/>
    <s v="032"/>
    <x v="2"/>
    <s v="0000"/>
    <s v="000"/>
    <s v="000"/>
    <s v="0000"/>
    <s v="121"/>
    <s v="0805"/>
    <s v="0000000"/>
    <s v="000"/>
    <s v="0000"/>
    <s v="00"/>
    <s v="General Ledger"/>
    <s v="Spreadsheet"/>
    <s v="Reverses &quot;J836A Purchased Gas Deferral-Estimate Adjustment USD&quot; 6016468"/>
    <m/>
    <m/>
    <m/>
    <n v="839033.48"/>
    <n v="0"/>
    <n v="839033.48"/>
    <x v="4"/>
  </r>
  <r>
    <s v="JUN-26"/>
    <s v="032"/>
    <x v="2"/>
    <s v="0000"/>
    <s v="000"/>
    <s v="000"/>
    <s v="0000"/>
    <s v="121"/>
    <s v="0805"/>
    <s v="0000000"/>
    <s v="000"/>
    <s v="0000"/>
    <s v="00"/>
    <s v="General Ledger"/>
    <s v="Spreadsheet"/>
    <s v="Reverses &quot;J836A Purchased Gas Deferral-Estimate Adjustment USD&quot; 6016468"/>
    <m/>
    <m/>
    <m/>
    <n v="921.49"/>
    <n v="0"/>
    <n v="921.49"/>
    <x v="9"/>
  </r>
  <r>
    <s v="JUN-26"/>
    <s v="032"/>
    <x v="2"/>
    <s v="0000"/>
    <s v="000"/>
    <s v="000"/>
    <s v="0000"/>
    <s v="121"/>
    <s v="0805"/>
    <s v="0000000"/>
    <s v="000"/>
    <s v="0013"/>
    <s v="00"/>
    <s v="General Ledger"/>
    <s v="Spreadsheet"/>
    <s v="J837 Non-recurring gas costs Adjustment USD"/>
    <m/>
    <m/>
    <m/>
    <n v="119.36"/>
    <n v="0"/>
    <n v="119.36"/>
    <x v="13"/>
  </r>
  <r>
    <s v="JUN-26"/>
    <s v="032"/>
    <x v="2"/>
    <s v="0000"/>
    <s v="000"/>
    <s v="000"/>
    <s v="0000"/>
    <s v="121"/>
    <s v="0805"/>
    <s v="0000000"/>
    <s v="000"/>
    <s v="0205"/>
    <s v="00"/>
    <s v="General Ledger"/>
    <s v="Spreadsheet"/>
    <s v="J837 Non-recurring gas costs Adjustment USD"/>
    <m/>
    <m/>
    <m/>
    <n v="0"/>
    <n v="2.19"/>
    <n v="-2.19"/>
    <x v="19"/>
  </r>
  <r>
    <s v="JUN-26"/>
    <s v="032"/>
    <x v="2"/>
    <s v="0000"/>
    <s v="000"/>
    <s v="000"/>
    <s v="0000"/>
    <s v="121"/>
    <s v="0805"/>
    <s v="0000000"/>
    <s v="000"/>
    <s v="8005"/>
    <s v="00"/>
    <s v="General Ledger"/>
    <s v="Spreadsheet"/>
    <s v="J837 Non-recurring gas costs Adjustment USD"/>
    <m/>
    <m/>
    <m/>
    <n v="0"/>
    <n v="1920.39"/>
    <n v="-1920.39"/>
    <x v="21"/>
  </r>
  <r>
    <s v="JUN-26"/>
    <s v="032"/>
    <x v="2"/>
    <s v="0000"/>
    <s v="050"/>
    <s v="000"/>
    <s v="0000"/>
    <s v="121"/>
    <s v="0805"/>
    <s v="0000000"/>
    <s v="000"/>
    <s v="0000"/>
    <s v="00"/>
    <s v="General Ledger"/>
    <s v="Spreadsheet"/>
    <s v="J833-UNS Gas Unbilled Rev Revenue USD"/>
    <m/>
    <m/>
    <m/>
    <n v="904448.94"/>
    <n v="0"/>
    <n v="904448.94"/>
    <x v="11"/>
  </r>
  <r>
    <s v="JUN-26"/>
    <s v="032"/>
    <x v="2"/>
    <s v="0000"/>
    <s v="050"/>
    <s v="000"/>
    <s v="0000"/>
    <s v="121"/>
    <s v="0805"/>
    <s v="0000000"/>
    <s v="000"/>
    <s v="0000"/>
    <s v="00"/>
    <s v="General Ledger"/>
    <s v="Spreadsheet"/>
    <s v="Reverses &quot;J833-UNS Gas Unbilled Rev Revenue USD&quot; 6016275"/>
    <m/>
    <m/>
    <m/>
    <n v="0"/>
    <n v="1342032.79"/>
    <n v="-1342032.79"/>
    <x v="11"/>
  </r>
  <r>
    <s v="JUN-26"/>
    <s v="032"/>
    <x v="2"/>
    <s v="0000"/>
    <s v="050"/>
    <s v="000"/>
    <s v="0000"/>
    <s v="121"/>
    <s v="0805"/>
    <s v="0000000"/>
    <s v="000"/>
    <s v="0206"/>
    <s v="00"/>
    <s v="General Ledger"/>
    <s v="Spreadsheet"/>
    <s v="J836 Purchased Gas Deferral-Actual Adjustment USD"/>
    <m/>
    <m/>
    <m/>
    <n v="0"/>
    <n v="21087.78"/>
    <n v="-21087.78"/>
    <x v="28"/>
  </r>
  <r>
    <s v="JUN-26"/>
    <s v="032"/>
    <x v="2"/>
    <s v="0000"/>
    <s v="050"/>
    <s v="000"/>
    <s v="0000"/>
    <s v="121"/>
    <s v="0805"/>
    <s v="0000000"/>
    <s v="000"/>
    <s v="0206"/>
    <s v="00"/>
    <s v="General Ledger"/>
    <s v="Spreadsheet"/>
    <s v="J836A Purchased Gas Deferral-Estimate Adjustment USD"/>
    <m/>
    <m/>
    <m/>
    <n v="0"/>
    <n v="15301.22"/>
    <n v="-15301.22"/>
    <x v="28"/>
  </r>
  <r>
    <s v="JUN-26"/>
    <s v="032"/>
    <x v="2"/>
    <s v="0000"/>
    <s v="050"/>
    <s v="000"/>
    <s v="0000"/>
    <s v="121"/>
    <s v="0805"/>
    <s v="0000000"/>
    <s v="000"/>
    <s v="0206"/>
    <s v="00"/>
    <s v="General Ledger"/>
    <s v="Spreadsheet"/>
    <s v="Reverses &quot;J836A Purchased Gas Deferral-Estimate Adjustment USD&quot; 6016468"/>
    <m/>
    <m/>
    <m/>
    <n v="21087.78"/>
    <n v="0"/>
    <n v="21087.78"/>
    <x v="28"/>
  </r>
  <r>
    <s v="JUN-26"/>
    <s v="032"/>
    <x v="2"/>
    <s v="0000"/>
    <s v="050"/>
    <s v="000"/>
    <s v="0000"/>
    <s v="121"/>
    <s v="0805"/>
    <s v="0000000"/>
    <s v="000"/>
    <s v="0207"/>
    <s v="00"/>
    <s v="General Ledger"/>
    <s v="Spreadsheet"/>
    <s v="J836 Purchased Gas Deferral-Actual Adjustment USD"/>
    <m/>
    <m/>
    <m/>
    <n v="0"/>
    <n v="30615"/>
    <n v="-30615"/>
    <x v="29"/>
  </r>
  <r>
    <s v="JUN-26"/>
    <s v="032"/>
    <x v="2"/>
    <s v="0000"/>
    <s v="050"/>
    <s v="000"/>
    <s v="0000"/>
    <s v="121"/>
    <s v="0805"/>
    <s v="0000000"/>
    <s v="000"/>
    <s v="0207"/>
    <s v="00"/>
    <s v="General Ledger"/>
    <s v="Spreadsheet"/>
    <s v="J836A Purchased Gas Deferral-Estimate Adjustment USD"/>
    <m/>
    <m/>
    <m/>
    <n v="0"/>
    <n v="31685"/>
    <n v="-31685"/>
    <x v="29"/>
  </r>
  <r>
    <s v="JUN-26"/>
    <s v="032"/>
    <x v="2"/>
    <s v="0000"/>
    <s v="050"/>
    <s v="000"/>
    <s v="0000"/>
    <s v="121"/>
    <s v="0805"/>
    <s v="0000000"/>
    <s v="000"/>
    <s v="0207"/>
    <s v="00"/>
    <s v="General Ledger"/>
    <s v="Spreadsheet"/>
    <s v="Reverses &quot;J836A Purchased Gas Deferral-Estimate Adjustment USD&quot; 6016468"/>
    <m/>
    <m/>
    <m/>
    <n v="30615"/>
    <n v="0"/>
    <n v="30615"/>
    <x v="29"/>
  </r>
  <r>
    <s v="JUN-26"/>
    <s v="032"/>
    <x v="2"/>
    <s v="0000"/>
    <s v="050"/>
    <s v="000"/>
    <s v="0000"/>
    <s v="121"/>
    <s v="0805"/>
    <s v="0000000"/>
    <s v="000"/>
    <s v="8009"/>
    <s v="00"/>
    <s v="General Ledger"/>
    <s v="Spreadsheet"/>
    <s v="J836 Purchased Gas Deferral-Actual Adjustment USD"/>
    <m/>
    <m/>
    <m/>
    <n v="2630880.1800000002"/>
    <n v="0"/>
    <n v="2630880.1800000002"/>
    <x v="12"/>
  </r>
  <r>
    <s v="JUN-26"/>
    <s v="032"/>
    <x v="2"/>
    <s v="0000"/>
    <s v="050"/>
    <s v="000"/>
    <s v="0000"/>
    <s v="121"/>
    <s v="0805"/>
    <s v="0000000"/>
    <s v="000"/>
    <s v="8009"/>
    <s v="00"/>
    <s v="General Ledger"/>
    <s v="Spreadsheet"/>
    <s v="J836A Purchased Gas Deferral-Estimate Adjustment USD"/>
    <m/>
    <m/>
    <m/>
    <n v="2130126.96"/>
    <n v="0"/>
    <n v="2130126.96"/>
    <x v="12"/>
  </r>
  <r>
    <s v="JUN-26"/>
    <s v="032"/>
    <x v="2"/>
    <s v="0000"/>
    <s v="050"/>
    <s v="000"/>
    <s v="0000"/>
    <s v="121"/>
    <s v="0805"/>
    <s v="0000000"/>
    <s v="000"/>
    <s v="8009"/>
    <s v="00"/>
    <s v="General Ledger"/>
    <s v="Spreadsheet"/>
    <s v="Reverses &quot;J836A Purchased Gas Deferral-Estimate Adjustment USD&quot; 6016468"/>
    <m/>
    <m/>
    <m/>
    <n v="0"/>
    <n v="2630880.1800000002"/>
    <n v="-2630880.1800000002"/>
    <x v="12"/>
  </r>
  <r>
    <s v="JUN-26"/>
    <s v="032"/>
    <x v="2"/>
    <s v="0000"/>
    <s v="056"/>
    <s v="000"/>
    <s v="0000"/>
    <s v="121"/>
    <s v="0805"/>
    <s v="0000000"/>
    <s v="000"/>
    <s v="0000"/>
    <s v="00"/>
    <s v="General Ledger"/>
    <s v="Spreadsheet"/>
    <s v="J833-UNS Gas Unbilled Rev Revenue USD"/>
    <m/>
    <m/>
    <m/>
    <n v="34212.67"/>
    <n v="0"/>
    <n v="34212.67"/>
    <x v="11"/>
  </r>
  <r>
    <s v="JUN-26"/>
    <s v="032"/>
    <x v="2"/>
    <s v="0000"/>
    <s v="056"/>
    <s v="000"/>
    <s v="0000"/>
    <s v="121"/>
    <s v="0805"/>
    <s v="0000000"/>
    <s v="000"/>
    <s v="0000"/>
    <s v="00"/>
    <s v="General Ledger"/>
    <s v="Spreadsheet"/>
    <s v="Reverses &quot;J833-UNS Gas Unbilled Rev Revenue USD&quot; 6016275"/>
    <m/>
    <m/>
    <m/>
    <n v="0"/>
    <n v="41763.120000000003"/>
    <n v="-41763.120000000003"/>
    <x v="11"/>
  </r>
  <r>
    <s v="JUN-26"/>
    <s v="032"/>
    <x v="2"/>
    <s v="0000"/>
    <s v="000"/>
    <s v="000"/>
    <s v="0000"/>
    <s v="156"/>
    <s v="0805"/>
    <s v="0000000"/>
    <s v="000"/>
    <s v="0000"/>
    <s v="00"/>
    <s v="General Ledger"/>
    <s v="Spreadsheet"/>
    <s v="J837 Non-recurring gas costs Adjustment USD"/>
    <m/>
    <m/>
    <m/>
    <n v="0"/>
    <n v="3705"/>
    <n v="-3705"/>
    <x v="2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C255DED-B64E-4DB2-A334-F9CD4C68287F}" name="PivotTable4" cacheId="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E35" firstHeaderRow="1" firstDataRow="2" firstDataCol="1"/>
  <pivotFields count="23">
    <pivotField showAll="0"/>
    <pivotField showAll="0"/>
    <pivotField axis="axisCol" showAll="0">
      <items count="4">
        <item x="0"/>
        <item x="1"/>
        <item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axis="axisRow" showAll="0">
      <items count="31">
        <item x="23"/>
        <item x="8"/>
        <item x="0"/>
        <item x="1"/>
        <item x="3"/>
        <item x="24"/>
        <item x="5"/>
        <item x="25"/>
        <item x="11"/>
        <item x="22"/>
        <item x="20"/>
        <item x="27"/>
        <item x="17"/>
        <item x="16"/>
        <item x="15"/>
        <item x="21"/>
        <item x="19"/>
        <item x="2"/>
        <item x="26"/>
        <item x="7"/>
        <item x="4"/>
        <item x="12"/>
        <item x="29"/>
        <item x="28"/>
        <item x="18"/>
        <item x="13"/>
        <item x="9"/>
        <item x="6"/>
        <item x="10"/>
        <item x="14"/>
        <item t="default"/>
      </items>
    </pivotField>
  </pivotFields>
  <rowFields count="1">
    <field x="22"/>
  </rowFields>
  <rowItems count="3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 t="grand">
      <x/>
    </i>
  </rowItems>
  <colFields count="1">
    <field x="2"/>
  </colFields>
  <colItems count="4">
    <i>
      <x/>
    </i>
    <i>
      <x v="1"/>
    </i>
    <i>
      <x v="2"/>
    </i>
    <i t="grand">
      <x/>
    </i>
  </colItems>
  <dataFields count="1">
    <dataField name="Sum of Amount" fld="21" baseField="0" baseItem="0" numFmtId="43"/>
  </dataFields>
  <formats count="28">
    <format dxfId="27">
      <pivotArea outline="0" collapsedLevelsAreSubtotals="1" fieldPosition="0"/>
    </format>
    <format dxfId="26">
      <pivotArea collapsedLevelsAreSubtotals="1" fieldPosition="0">
        <references count="2">
          <reference field="2" count="2" selected="0">
            <x v="1"/>
            <x v="2"/>
          </reference>
          <reference field="22" count="1">
            <x v="1"/>
          </reference>
        </references>
      </pivotArea>
    </format>
    <format dxfId="25">
      <pivotArea collapsedLevelsAreSubtotals="1" fieldPosition="0">
        <references count="2">
          <reference field="2" count="0" selected="0"/>
          <reference field="22" count="1">
            <x v="3"/>
          </reference>
        </references>
      </pivotArea>
    </format>
    <format dxfId="24">
      <pivotArea collapsedLevelsAreSubtotals="1" fieldPosition="0">
        <references count="2">
          <reference field="2" count="1" selected="0">
            <x v="1"/>
          </reference>
          <reference field="22" count="4">
            <x v="4"/>
            <x v="5"/>
            <x v="6"/>
            <x v="7"/>
          </reference>
        </references>
      </pivotArea>
    </format>
    <format dxfId="23">
      <pivotArea collapsedLevelsAreSubtotals="1" fieldPosition="0">
        <references count="2">
          <reference field="2" count="1" selected="0">
            <x v="1"/>
          </reference>
          <reference field="22" count="1">
            <x v="20"/>
          </reference>
        </references>
      </pivotArea>
    </format>
    <format dxfId="22">
      <pivotArea collapsedLevelsAreSubtotals="1" fieldPosition="0">
        <references count="2">
          <reference field="2" count="1" selected="0">
            <x v="1"/>
          </reference>
          <reference field="22" count="1">
            <x v="27"/>
          </reference>
        </references>
      </pivotArea>
    </format>
    <format dxfId="21">
      <pivotArea collapsedLevelsAreSubtotals="1" fieldPosition="0">
        <references count="2">
          <reference field="2" count="1" selected="0">
            <x v="2"/>
          </reference>
          <reference field="22" count="1">
            <x v="20"/>
          </reference>
        </references>
      </pivotArea>
    </format>
    <format dxfId="20">
      <pivotArea collapsedLevelsAreSubtotals="1" fieldPosition="0">
        <references count="2">
          <reference field="2" count="2" selected="0">
            <x v="1"/>
            <x v="2"/>
          </reference>
          <reference field="22" count="2">
            <x v="25"/>
            <x v="26"/>
          </reference>
        </references>
      </pivotArea>
    </format>
    <format dxfId="19">
      <pivotArea collapsedLevelsAreSubtotals="1" fieldPosition="0">
        <references count="2">
          <reference field="2" count="1" selected="0">
            <x v="2"/>
          </reference>
          <reference field="22" count="1">
            <x v="11"/>
          </reference>
        </references>
      </pivotArea>
    </format>
    <format dxfId="18">
      <pivotArea collapsedLevelsAreSubtotals="1" fieldPosition="0">
        <references count="2">
          <reference field="2" count="1" selected="0">
            <x v="1"/>
          </reference>
          <reference field="22" count="1">
            <x v="14"/>
          </reference>
        </references>
      </pivotArea>
    </format>
    <format dxfId="17">
      <pivotArea collapsedLevelsAreSubtotals="1" fieldPosition="0">
        <references count="2">
          <reference field="2" count="1" selected="0">
            <x v="1"/>
          </reference>
          <reference field="22" count="1">
            <x v="24"/>
          </reference>
        </references>
      </pivotArea>
    </format>
    <format dxfId="16">
      <pivotArea field="22" grandCol="1" collapsedLevelsAreSubtotals="1" axis="axisRow" fieldPosition="0">
        <references count="1">
          <reference field="22" count="1">
            <x v="1"/>
          </reference>
        </references>
      </pivotArea>
    </format>
    <format dxfId="15">
      <pivotArea field="22" grandCol="1" collapsedLevelsAreSubtotals="1" axis="axisRow" fieldPosition="0">
        <references count="1">
          <reference field="22" count="5">
            <x v="3"/>
            <x v="4"/>
            <x v="5"/>
            <x v="6"/>
            <x v="7"/>
          </reference>
        </references>
      </pivotArea>
    </format>
    <format dxfId="14">
      <pivotArea collapsedLevelsAreSubtotals="1" fieldPosition="0">
        <references count="2">
          <reference field="2" count="2" selected="0">
            <x v="1"/>
            <x v="2"/>
          </reference>
          <reference field="22" count="3">
            <x v="12"/>
            <x v="13"/>
            <x v="14"/>
          </reference>
        </references>
      </pivotArea>
    </format>
    <format dxfId="13">
      <pivotArea field="22" grandCol="1" collapsedLevelsAreSubtotals="1" axis="axisRow" fieldPosition="0">
        <references count="1">
          <reference field="22" count="3">
            <x v="12"/>
            <x v="13"/>
            <x v="14"/>
          </reference>
        </references>
      </pivotArea>
    </format>
    <format dxfId="12">
      <pivotArea collapsedLevelsAreSubtotals="1" fieldPosition="0">
        <references count="2">
          <reference field="2" count="1" selected="0">
            <x v="2"/>
          </reference>
          <reference field="22" count="1">
            <x v="11"/>
          </reference>
        </references>
      </pivotArea>
    </format>
    <format dxfId="11">
      <pivotArea collapsedLevelsAreSubtotals="1" fieldPosition="0">
        <references count="2">
          <reference field="2" count="2" selected="0">
            <x v="1"/>
            <x v="2"/>
          </reference>
          <reference field="22" count="1">
            <x v="24"/>
          </reference>
        </references>
      </pivotArea>
    </format>
    <format dxfId="10">
      <pivotArea field="22" grandCol="1" collapsedLevelsAreSubtotals="1" axis="axisRow" fieldPosition="0">
        <references count="1">
          <reference field="22" count="1">
            <x v="24"/>
          </reference>
        </references>
      </pivotArea>
    </format>
    <format dxfId="9">
      <pivotArea field="22" grandCol="1" collapsedLevelsAreSubtotals="1" axis="axisRow" fieldPosition="0">
        <references count="1">
          <reference field="22" count="3">
            <x v="25"/>
            <x v="26"/>
            <x v="27"/>
          </reference>
        </references>
      </pivotArea>
    </format>
    <format dxfId="8">
      <pivotArea field="22" grandCol="1" collapsedLevelsAreSubtotals="1" axis="axisRow" fieldPosition="0">
        <references count="1">
          <reference field="22" count="4">
            <x v="4"/>
            <x v="5"/>
            <x v="6"/>
            <x v="7"/>
          </reference>
        </references>
      </pivotArea>
    </format>
    <format dxfId="7">
      <pivotArea field="22" grandCol="1" collapsedLevelsAreSubtotals="1" axis="axisRow" fieldPosition="0">
        <references count="1">
          <reference field="22" count="1">
            <x v="20"/>
          </reference>
        </references>
      </pivotArea>
    </format>
    <format dxfId="6">
      <pivotArea field="22" grandCol="1" collapsedLevelsAreSubtotals="1" axis="axisRow" fieldPosition="0">
        <references count="1">
          <reference field="22" count="3">
            <x v="21"/>
            <x v="22"/>
            <x v="23"/>
          </reference>
        </references>
      </pivotArea>
    </format>
    <format dxfId="5">
      <pivotArea field="22" grandCol="1" collapsedLevelsAreSubtotals="1" axis="axisRow" fieldPosition="0">
        <references count="1">
          <reference field="22" count="1">
            <x v="8"/>
          </reference>
        </references>
      </pivotArea>
    </format>
    <format dxfId="4">
      <pivotArea field="22" grandCol="1" collapsedLevelsAreSubtotals="1" axis="axisRow" fieldPosition="0">
        <references count="1">
          <reference field="22" count="1">
            <x v="0"/>
          </reference>
        </references>
      </pivotArea>
    </format>
    <format dxfId="3">
      <pivotArea field="22" grandCol="1" collapsedLevelsAreSubtotals="1" axis="axisRow" fieldPosition="0">
        <references count="1">
          <reference field="22" count="3">
            <x v="9"/>
            <x v="10"/>
            <x v="11"/>
          </reference>
        </references>
      </pivotArea>
    </format>
    <format dxfId="2">
      <pivotArea field="22" grandCol="1" collapsedLevelsAreSubtotals="1" axis="axisRow" fieldPosition="0">
        <references count="1">
          <reference field="22" count="2">
            <x v="15"/>
            <x v="16"/>
          </reference>
        </references>
      </pivotArea>
    </format>
    <format dxfId="1">
      <pivotArea field="22" grandCol="1" collapsedLevelsAreSubtotals="1" axis="axisRow" fieldPosition="0">
        <references count="1">
          <reference field="22" count="2">
            <x v="28"/>
            <x v="29"/>
          </reference>
        </references>
      </pivotArea>
    </format>
    <format dxfId="0">
      <pivotArea field="22" grandCol="1" collapsedLevelsAreSubtotals="1" axis="axisRow" fieldPosition="0">
        <references count="1">
          <reference field="22" count="1">
            <x v="1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0163790-47C6-43EE-A761-7DD6558643FF}" name="PivotTable2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J2:L8" firstHeaderRow="1" firstDataRow="1" firstDataCol="2"/>
  <pivotFields count="19">
    <pivotField showAll="0"/>
    <pivotField showAll="0"/>
    <pivotField showAll="0"/>
    <pivotField showAll="0"/>
    <pivotField showAll="0"/>
    <pivotField axis="axisRow" outline="0" showAll="0" defaultSubtotal="0">
      <items count="8">
        <item h="1" x="0"/>
        <item x="2"/>
        <item x="3"/>
        <item h="1" x="4"/>
        <item x="6"/>
        <item x="7"/>
        <item h="1" x="5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outline="0" showAll="0">
      <items count="9">
        <item x="7"/>
        <item x="6"/>
        <item x="2"/>
        <item x="1"/>
        <item x="5"/>
        <item x="4"/>
        <item x="3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numFmtId="40" showAll="0"/>
  </pivotFields>
  <rowFields count="2">
    <field x="5"/>
    <field x="6"/>
  </rowFields>
  <rowItems count="6">
    <i>
      <x v="1"/>
      <x v="2"/>
    </i>
    <i>
      <x v="2"/>
      <x v="6"/>
    </i>
    <i>
      <x v="4"/>
      <x v="1"/>
    </i>
    <i>
      <x v="5"/>
      <x/>
    </i>
    <i>
      <x v="7"/>
      <x v="3"/>
    </i>
    <i t="grand">
      <x/>
    </i>
  </rowItems>
  <colItems count="1">
    <i/>
  </colItems>
  <dataFields count="1">
    <dataField name="Sum of Amount" fld="18" baseField="0" baseItem="0" numFmtId="4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P73"/>
  <sheetViews>
    <sheetView workbookViewId="0">
      <pane xSplit="1" ySplit="8" topLeftCell="G47" activePane="bottomRight" state="frozen"/>
      <selection activeCell="O38" sqref="O38"/>
      <selection pane="topRight" activeCell="O38" sqref="O38"/>
      <selection pane="bottomLeft" activeCell="O38" sqref="O38"/>
      <selection pane="bottomRight" activeCell="H66" sqref="H66"/>
    </sheetView>
  </sheetViews>
  <sheetFormatPr defaultRowHeight="15" x14ac:dyDescent="0.25"/>
  <cols>
    <col min="1" max="1" width="71.42578125" customWidth="1"/>
    <col min="2" max="3" width="12.42578125" bestFit="1" customWidth="1"/>
    <col min="4" max="4" width="15.28515625" customWidth="1"/>
    <col min="5" max="6" width="12.42578125" bestFit="1" customWidth="1"/>
    <col min="7" max="7" width="18.85546875" bestFit="1" customWidth="1"/>
    <col min="8" max="8" width="13.5703125" bestFit="1" customWidth="1"/>
    <col min="9" max="9" width="13.5703125" customWidth="1"/>
    <col min="10" max="10" width="13.7109375" customWidth="1"/>
    <col min="11" max="11" width="15.7109375" customWidth="1"/>
    <col min="12" max="12" width="13.5703125" bestFit="1" customWidth="1"/>
    <col min="13" max="13" width="12.42578125" bestFit="1" customWidth="1"/>
    <col min="14" max="14" width="13.5703125" bestFit="1" customWidth="1"/>
    <col min="15" max="15" width="14.5703125" bestFit="1" customWidth="1"/>
  </cols>
  <sheetData>
    <row r="1" spans="1:15" x14ac:dyDescent="0.25">
      <c r="A1" s="1" t="s">
        <v>0</v>
      </c>
    </row>
    <row r="2" spans="1:15" x14ac:dyDescent="0.25">
      <c r="B2" s="73">
        <f>B3-B4</f>
        <v>-82.889999999897555</v>
      </c>
      <c r="C2" s="73">
        <f t="shared" ref="C2:M2" si="0">C3-C4</f>
        <v>-80.470000000146683</v>
      </c>
      <c r="D2" s="73">
        <f t="shared" si="0"/>
        <v>-118.93999999994412</v>
      </c>
      <c r="E2" s="73">
        <f t="shared" si="0"/>
        <v>-507.19000000029337</v>
      </c>
      <c r="F2" s="73">
        <f t="shared" si="0"/>
        <v>-1630.0299999997951</v>
      </c>
      <c r="G2" s="73">
        <f t="shared" si="0"/>
        <v>-3303.1399999999994</v>
      </c>
      <c r="H2" s="73">
        <f t="shared" si="0"/>
        <v>-4263.2000000011176</v>
      </c>
      <c r="I2" s="73">
        <f t="shared" si="0"/>
        <v>-3244.359999999404</v>
      </c>
      <c r="J2" s="73">
        <f t="shared" si="0"/>
        <v>-2019.4099999996834</v>
      </c>
      <c r="K2" s="73">
        <f t="shared" si="0"/>
        <v>-935.78000000002794</v>
      </c>
      <c r="L2" s="73">
        <f t="shared" si="0"/>
        <v>-748.67999999993481</v>
      </c>
      <c r="M2" s="73">
        <f t="shared" si="0"/>
        <v>-291.64000000001397</v>
      </c>
      <c r="N2" s="72">
        <f>SUM(B2:M2)</f>
        <v>-17225.730000000258</v>
      </c>
      <c r="O2" s="71" t="s">
        <v>387</v>
      </c>
    </row>
    <row r="3" spans="1:15" x14ac:dyDescent="0.25">
      <c r="A3" s="2" t="s">
        <v>1</v>
      </c>
      <c r="B3" s="73">
        <v>-320598.28000000003</v>
      </c>
      <c r="C3" s="73">
        <v>-165399.54999999999</v>
      </c>
      <c r="D3" s="73">
        <v>-529199.52</v>
      </c>
      <c r="E3" s="73">
        <v>-692434.41</v>
      </c>
      <c r="F3" s="73">
        <v>3150225.25</v>
      </c>
      <c r="G3" s="73">
        <v>-76674.39</v>
      </c>
      <c r="H3" s="73">
        <v>5662837.9000000004</v>
      </c>
      <c r="I3" s="73">
        <v>-4028308.35</v>
      </c>
      <c r="J3" s="73">
        <v>-1580404.19</v>
      </c>
      <c r="K3" s="73">
        <v>-701840.2</v>
      </c>
      <c r="L3" s="73">
        <v>-1241365.25</v>
      </c>
      <c r="M3" s="73">
        <v>-909947.1</v>
      </c>
      <c r="N3" s="71"/>
      <c r="O3" s="71"/>
    </row>
    <row r="4" spans="1:15" x14ac:dyDescent="0.25">
      <c r="A4" s="2" t="s">
        <v>2</v>
      </c>
      <c r="B4" s="74">
        <f t="shared" ref="B4:M4" si="1">B44-B46</f>
        <v>-320515.39000000013</v>
      </c>
      <c r="C4" s="74">
        <f t="shared" si="1"/>
        <v>-165319.07999999984</v>
      </c>
      <c r="D4" s="74">
        <f t="shared" si="1"/>
        <v>-529080.58000000007</v>
      </c>
      <c r="E4" s="74">
        <f t="shared" si="1"/>
        <v>-691927.21999999974</v>
      </c>
      <c r="F4" s="74">
        <f t="shared" si="1"/>
        <v>3151855.28</v>
      </c>
      <c r="G4" s="74">
        <f t="shared" si="1"/>
        <v>-73371.25</v>
      </c>
      <c r="H4" s="74">
        <f t="shared" si="1"/>
        <v>5667101.1000000015</v>
      </c>
      <c r="I4" s="74">
        <f t="shared" si="1"/>
        <v>-4025063.9900000007</v>
      </c>
      <c r="J4" s="74">
        <f t="shared" si="1"/>
        <v>-1578384.7800000003</v>
      </c>
      <c r="K4" s="74">
        <f t="shared" si="1"/>
        <v>-700904.41999999993</v>
      </c>
      <c r="L4" s="74">
        <f t="shared" si="1"/>
        <v>-1240616.57</v>
      </c>
      <c r="M4" s="74">
        <f t="shared" si="1"/>
        <v>-909655.46</v>
      </c>
      <c r="N4" s="71"/>
      <c r="O4" s="71"/>
    </row>
    <row r="5" spans="1:15" x14ac:dyDescent="0.25">
      <c r="A5" s="3" t="s">
        <v>3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</row>
    <row r="7" spans="1:15" x14ac:dyDescent="0.25">
      <c r="A7" t="s">
        <v>4</v>
      </c>
      <c r="B7" s="4" t="s">
        <v>5</v>
      </c>
      <c r="C7" s="4" t="s">
        <v>5</v>
      </c>
      <c r="D7" s="4" t="s">
        <v>5</v>
      </c>
      <c r="E7" s="4" t="s">
        <v>5</v>
      </c>
      <c r="F7" s="4" t="s">
        <v>5</v>
      </c>
      <c r="G7" s="4" t="s">
        <v>5</v>
      </c>
      <c r="H7" s="4" t="s">
        <v>5</v>
      </c>
      <c r="I7" s="4" t="s">
        <v>5</v>
      </c>
      <c r="J7" s="4" t="s">
        <v>5</v>
      </c>
      <c r="K7" s="4" t="s">
        <v>5</v>
      </c>
      <c r="L7" s="4" t="s">
        <v>5</v>
      </c>
      <c r="M7" s="4" t="s">
        <v>5</v>
      </c>
    </row>
    <row r="8" spans="1:15" ht="30" x14ac:dyDescent="0.25">
      <c r="A8" t="s">
        <v>4</v>
      </c>
      <c r="B8" s="5" t="s">
        <v>6</v>
      </c>
      <c r="C8" s="5" t="s">
        <v>36</v>
      </c>
      <c r="D8" s="5" t="s">
        <v>37</v>
      </c>
      <c r="E8" s="5" t="s">
        <v>38</v>
      </c>
      <c r="F8" s="5" t="s">
        <v>39</v>
      </c>
      <c r="G8" s="5" t="s">
        <v>40</v>
      </c>
      <c r="H8" s="5" t="s">
        <v>41</v>
      </c>
      <c r="I8" s="5" t="s">
        <v>42</v>
      </c>
      <c r="J8" s="5" t="s">
        <v>43</v>
      </c>
      <c r="K8" s="5" t="s">
        <v>44</v>
      </c>
      <c r="L8" s="5" t="s">
        <v>45</v>
      </c>
      <c r="M8" s="5" t="s">
        <v>46</v>
      </c>
    </row>
    <row r="9" spans="1:15" x14ac:dyDescent="0.25">
      <c r="A9" s="6" t="s">
        <v>7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</row>
    <row r="10" spans="1:15" x14ac:dyDescent="0.25">
      <c r="A10" s="6" t="s">
        <v>8</v>
      </c>
      <c r="B10" s="7">
        <v>3938455</v>
      </c>
      <c r="C10" s="7">
        <v>3949162</v>
      </c>
      <c r="D10" s="7">
        <v>4168471</v>
      </c>
      <c r="E10" s="7">
        <v>6362257.9999999991</v>
      </c>
      <c r="F10" s="7">
        <v>11347841</v>
      </c>
      <c r="G10" s="7">
        <v>17447104</v>
      </c>
      <c r="H10" s="7">
        <v>20309500.000000004</v>
      </c>
      <c r="I10" s="7">
        <v>14434090</v>
      </c>
      <c r="J10" s="7">
        <v>11832811</v>
      </c>
      <c r="K10" s="7">
        <v>7932255</v>
      </c>
      <c r="L10" s="7">
        <v>4254097</v>
      </c>
      <c r="M10" s="7">
        <v>3585512</v>
      </c>
      <c r="N10" s="16">
        <f t="shared" ref="N10:N12" si="2">SUM(B10:M10)</f>
        <v>109561556</v>
      </c>
    </row>
    <row r="11" spans="1:15" x14ac:dyDescent="0.25">
      <c r="A11" s="6" t="s">
        <v>9</v>
      </c>
      <c r="B11" s="7">
        <v>-7270</v>
      </c>
      <c r="C11" s="7">
        <v>-84510</v>
      </c>
      <c r="D11" s="7">
        <v>0</v>
      </c>
      <c r="E11" s="7">
        <v>-20000</v>
      </c>
      <c r="F11" s="7">
        <v>0</v>
      </c>
      <c r="G11" s="7">
        <v>-20000</v>
      </c>
      <c r="H11" s="7">
        <v>-110000</v>
      </c>
      <c r="I11" s="7">
        <v>-559000</v>
      </c>
      <c r="J11" s="7">
        <v>0</v>
      </c>
      <c r="K11" s="7">
        <v>-1300000</v>
      </c>
      <c r="L11" s="7">
        <v>-13000</v>
      </c>
      <c r="M11" s="7">
        <v>-33520</v>
      </c>
      <c r="N11" s="16">
        <f t="shared" si="2"/>
        <v>-2147300</v>
      </c>
    </row>
    <row r="12" spans="1:15" x14ac:dyDescent="0.25">
      <c r="A12" s="6" t="s">
        <v>10</v>
      </c>
      <c r="B12" s="7">
        <v>-479830</v>
      </c>
      <c r="C12" s="7">
        <v>-344120.00000000006</v>
      </c>
      <c r="D12" s="7">
        <v>-341810</v>
      </c>
      <c r="E12" s="7">
        <v>670200</v>
      </c>
      <c r="F12" s="7">
        <v>1429340</v>
      </c>
      <c r="G12" s="7">
        <v>-415740</v>
      </c>
      <c r="H12" s="7">
        <v>479500.00000000006</v>
      </c>
      <c r="I12" s="7">
        <v>181680</v>
      </c>
      <c r="J12" s="7">
        <v>-3333190</v>
      </c>
      <c r="K12" s="7">
        <v>3344810</v>
      </c>
      <c r="L12" s="7">
        <v>-121600.00000000001</v>
      </c>
      <c r="M12" s="7">
        <v>-318160</v>
      </c>
      <c r="N12" s="16">
        <f t="shared" si="2"/>
        <v>751080</v>
      </c>
    </row>
    <row r="13" spans="1:15" ht="15.75" thickBot="1" x14ac:dyDescent="0.3">
      <c r="A13" s="8" t="s">
        <v>11</v>
      </c>
      <c r="B13" s="9">
        <v>3451355</v>
      </c>
      <c r="C13" s="9">
        <v>3520532</v>
      </c>
      <c r="D13" s="9">
        <v>3826661</v>
      </c>
      <c r="E13" s="9">
        <v>7012458</v>
      </c>
      <c r="F13" s="9">
        <v>12777180.999999998</v>
      </c>
      <c r="G13" s="9">
        <v>17011364</v>
      </c>
      <c r="H13" s="9">
        <v>20679000</v>
      </c>
      <c r="I13" s="9">
        <v>14056770</v>
      </c>
      <c r="J13" s="9">
        <v>8499621</v>
      </c>
      <c r="K13" s="9">
        <v>9977065</v>
      </c>
      <c r="L13" s="9">
        <v>4119497.0000000005</v>
      </c>
      <c r="M13" s="9">
        <v>3233832</v>
      </c>
      <c r="N13" s="16">
        <f>SUM(B13:M13)</f>
        <v>108165336</v>
      </c>
    </row>
    <row r="14" spans="1:15" ht="15.75" thickTop="1" x14ac:dyDescent="0.25">
      <c r="A14" s="6" t="s">
        <v>7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</row>
    <row r="15" spans="1:15" x14ac:dyDescent="0.25">
      <c r="A15" s="6" t="s">
        <v>12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</row>
    <row r="16" spans="1:15" x14ac:dyDescent="0.25">
      <c r="A16" s="6" t="s">
        <v>7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 spans="1:15" x14ac:dyDescent="0.25">
      <c r="A17" s="6" t="s">
        <v>7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</row>
    <row r="18" spans="1:15" x14ac:dyDescent="0.25">
      <c r="A18" s="8" t="s">
        <v>13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</row>
    <row r="19" spans="1:15" x14ac:dyDescent="0.25">
      <c r="A19" s="6" t="s">
        <v>14</v>
      </c>
      <c r="B19" s="11">
        <v>938018.99</v>
      </c>
      <c r="C19" s="11">
        <v>999655.84000000008</v>
      </c>
      <c r="D19" s="11">
        <v>718814.45</v>
      </c>
      <c r="E19" s="11">
        <v>693988.59000000008</v>
      </c>
      <c r="F19" s="11">
        <v>2439274.19</v>
      </c>
      <c r="G19" s="11">
        <v>2202024.4699999997</v>
      </c>
      <c r="H19" s="11">
        <v>6369628.8400000008</v>
      </c>
      <c r="I19" s="11">
        <v>891284.49</v>
      </c>
      <c r="J19" s="11">
        <v>-1181381.4099999999</v>
      </c>
      <c r="K19" s="11">
        <v>-142715.71000000002</v>
      </c>
      <c r="L19" s="11">
        <v>152803.27000000002</v>
      </c>
      <c r="M19" s="11">
        <v>509179.76000000007</v>
      </c>
      <c r="N19" s="98">
        <f t="shared" ref="N19:N22" si="3">SUM(B19:M19)</f>
        <v>14590575.77</v>
      </c>
    </row>
    <row r="20" spans="1:15" x14ac:dyDescent="0.25">
      <c r="A20" s="6" t="s">
        <v>15</v>
      </c>
      <c r="B20" s="11">
        <v>-1235.9000000000001</v>
      </c>
      <c r="C20" s="11">
        <v>-23173.200000000001</v>
      </c>
      <c r="D20" s="11">
        <v>0</v>
      </c>
      <c r="E20" s="11">
        <v>-1200.0000000000002</v>
      </c>
      <c r="F20" s="11">
        <v>0</v>
      </c>
      <c r="G20" s="11">
        <v>4050.0000000000005</v>
      </c>
      <c r="H20" s="11">
        <v>-17600</v>
      </c>
      <c r="I20" s="11">
        <v>-26027</v>
      </c>
      <c r="J20" s="11">
        <v>-4750</v>
      </c>
      <c r="K20" s="11">
        <v>-88875.000000000015</v>
      </c>
      <c r="L20" s="11">
        <v>3575.0000000000005</v>
      </c>
      <c r="M20" s="11">
        <v>5066.8</v>
      </c>
      <c r="N20" s="17">
        <f t="shared" si="3"/>
        <v>-150169.30000000005</v>
      </c>
    </row>
    <row r="21" spans="1:15" x14ac:dyDescent="0.25">
      <c r="A21" s="6" t="s">
        <v>16</v>
      </c>
      <c r="B21" s="11">
        <v>-117813.19000000002</v>
      </c>
      <c r="C21" s="11">
        <v>-81982.23000000001</v>
      </c>
      <c r="D21" s="11">
        <v>-64192.19000000001</v>
      </c>
      <c r="E21" s="11">
        <v>147299.51</v>
      </c>
      <c r="F21" s="11">
        <v>357255.78</v>
      </c>
      <c r="G21" s="11">
        <v>-116824.79</v>
      </c>
      <c r="H21" s="11">
        <v>247323.91000000003</v>
      </c>
      <c r="I21" s="11">
        <v>37710.520000000004</v>
      </c>
      <c r="J21" s="11">
        <v>-382413.64000000007</v>
      </c>
      <c r="K21" s="11">
        <v>486388.12</v>
      </c>
      <c r="L21" s="11">
        <v>-380442.66000000003</v>
      </c>
      <c r="M21" s="11">
        <v>21237.02</v>
      </c>
      <c r="N21" s="98">
        <f t="shared" si="3"/>
        <v>153546.15999999995</v>
      </c>
    </row>
    <row r="22" spans="1:15" x14ac:dyDescent="0.25">
      <c r="A22" s="6" t="s">
        <v>17</v>
      </c>
      <c r="B22" s="11">
        <v>180093.05000000002</v>
      </c>
      <c r="C22" s="11">
        <v>247779.89</v>
      </c>
      <c r="D22" s="11">
        <v>227505.55</v>
      </c>
      <c r="E22" s="11">
        <v>650893.97</v>
      </c>
      <c r="F22" s="11">
        <v>2400808.2599999998</v>
      </c>
      <c r="G22" s="11">
        <v>3914416.23</v>
      </c>
      <c r="H22" s="11">
        <v>6782473.6600000001</v>
      </c>
      <c r="I22" s="11">
        <v>1368138.88</v>
      </c>
      <c r="J22" s="11">
        <v>4352580.5200000005</v>
      </c>
      <c r="K22" s="11">
        <v>1389513.67</v>
      </c>
      <c r="L22" s="11">
        <v>1053425.21</v>
      </c>
      <c r="M22" s="11">
        <v>392858.33999999997</v>
      </c>
      <c r="N22" s="98">
        <f t="shared" si="3"/>
        <v>22960487.23</v>
      </c>
    </row>
    <row r="23" spans="1:15" x14ac:dyDescent="0.25">
      <c r="A23" s="8" t="s">
        <v>18</v>
      </c>
      <c r="B23" s="12">
        <v>999062.95000000007</v>
      </c>
      <c r="C23" s="12">
        <v>1142280.3</v>
      </c>
      <c r="D23" s="12">
        <v>882127.80999999994</v>
      </c>
      <c r="E23" s="12">
        <v>1490982.07</v>
      </c>
      <c r="F23" s="12">
        <v>5197338.2300000004</v>
      </c>
      <c r="G23" s="12">
        <v>6003665.9100000001</v>
      </c>
      <c r="H23" s="12">
        <v>13381826.409999998</v>
      </c>
      <c r="I23" s="12">
        <v>2271106.8899999997</v>
      </c>
      <c r="J23" s="12">
        <v>2784035.4699999997</v>
      </c>
      <c r="K23" s="12">
        <v>1644311.08</v>
      </c>
      <c r="L23" s="12">
        <v>829360.82</v>
      </c>
      <c r="M23" s="12">
        <v>928341.92</v>
      </c>
      <c r="N23" s="17">
        <f>SUM(B23:M23)</f>
        <v>37554439.859999999</v>
      </c>
      <c r="O23" s="17">
        <f>N23-N20</f>
        <v>37704609.159999996</v>
      </c>
    </row>
    <row r="24" spans="1:15" x14ac:dyDescent="0.25">
      <c r="A24" s="6" t="s">
        <v>7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</row>
    <row r="25" spans="1:15" x14ac:dyDescent="0.25">
      <c r="A25" s="6" t="s">
        <v>7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</row>
    <row r="26" spans="1:15" x14ac:dyDescent="0.25">
      <c r="A26" s="6" t="s">
        <v>19</v>
      </c>
      <c r="B26" s="11">
        <v>580485.22</v>
      </c>
      <c r="C26" s="11">
        <v>558408.35</v>
      </c>
      <c r="D26" s="11">
        <v>541943.74</v>
      </c>
      <c r="E26" s="11">
        <v>845142.43</v>
      </c>
      <c r="F26" s="11">
        <v>1437329.7999999998</v>
      </c>
      <c r="G26" s="11">
        <v>2192450</v>
      </c>
      <c r="H26" s="11">
        <v>2174599.0300000003</v>
      </c>
      <c r="I26" s="11">
        <v>2143881.3800000004</v>
      </c>
      <c r="J26" s="11">
        <v>2101760.3600000003</v>
      </c>
      <c r="K26" s="11">
        <v>1412862.39</v>
      </c>
      <c r="L26" s="11">
        <v>699789.33000000007</v>
      </c>
      <c r="M26" s="11">
        <v>423664.81</v>
      </c>
      <c r="N26" s="98">
        <f t="shared" ref="N26:N29" si="4">SUM(B26:M26)</f>
        <v>15112316.84</v>
      </c>
    </row>
    <row r="27" spans="1:15" x14ac:dyDescent="0.25">
      <c r="A27" s="6" t="s">
        <v>20</v>
      </c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7">
        <f t="shared" si="4"/>
        <v>0</v>
      </c>
    </row>
    <row r="28" spans="1:15" x14ac:dyDescent="0.25">
      <c r="A28" s="6" t="s">
        <v>21</v>
      </c>
      <c r="B28" s="13">
        <v>580485.22</v>
      </c>
      <c r="C28" s="13">
        <v>558408.35</v>
      </c>
      <c r="D28" s="13">
        <v>541943.74</v>
      </c>
      <c r="E28" s="13">
        <v>845142.43</v>
      </c>
      <c r="F28" s="13">
        <v>1437329.7999999998</v>
      </c>
      <c r="G28" s="13">
        <v>2192450</v>
      </c>
      <c r="H28" s="13">
        <v>2174599.0300000003</v>
      </c>
      <c r="I28" s="13">
        <v>2143881.3800000004</v>
      </c>
      <c r="J28" s="13">
        <v>2101760.3600000003</v>
      </c>
      <c r="K28" s="13">
        <v>1412862.39</v>
      </c>
      <c r="L28" s="13">
        <v>699789.33000000007</v>
      </c>
      <c r="M28" s="13">
        <v>423664.81</v>
      </c>
      <c r="N28" s="17">
        <f t="shared" si="4"/>
        <v>15112316.84</v>
      </c>
      <c r="O28" s="17"/>
    </row>
    <row r="29" spans="1:15" x14ac:dyDescent="0.25">
      <c r="A29" s="6" t="s">
        <v>22</v>
      </c>
      <c r="B29" s="11">
        <v>0</v>
      </c>
      <c r="C29" s="11">
        <v>0</v>
      </c>
      <c r="D29" s="11">
        <v>0</v>
      </c>
      <c r="E29" s="11">
        <v>0</v>
      </c>
      <c r="F29" s="11">
        <v>0</v>
      </c>
      <c r="G29" s="11">
        <v>-321625</v>
      </c>
      <c r="H29" s="11">
        <v>-442540.00000000006</v>
      </c>
      <c r="I29" s="11">
        <v>-290500</v>
      </c>
      <c r="J29" s="11">
        <v>-257300.00000000003</v>
      </c>
      <c r="K29" s="11">
        <v>0</v>
      </c>
      <c r="L29" s="11">
        <v>0</v>
      </c>
      <c r="M29" s="11">
        <v>0</v>
      </c>
      <c r="N29" s="17">
        <f t="shared" si="4"/>
        <v>-1311965</v>
      </c>
      <c r="O29" s="17"/>
    </row>
    <row r="30" spans="1:15" x14ac:dyDescent="0.25">
      <c r="A30" s="8" t="s">
        <v>23</v>
      </c>
      <c r="B30" s="12">
        <v>580485.22</v>
      </c>
      <c r="C30" s="12">
        <v>558408.35</v>
      </c>
      <c r="D30" s="12">
        <v>541943.74</v>
      </c>
      <c r="E30" s="12">
        <v>845142.43</v>
      </c>
      <c r="F30" s="12">
        <v>1437329.8</v>
      </c>
      <c r="G30" s="12">
        <v>1870825</v>
      </c>
      <c r="H30" s="12">
        <v>1732059.03</v>
      </c>
      <c r="I30" s="12">
        <v>1853381.3800000001</v>
      </c>
      <c r="J30" s="12">
        <v>1844460.3599999999</v>
      </c>
      <c r="K30" s="12">
        <v>1412862.39</v>
      </c>
      <c r="L30" s="12">
        <v>699789.33000000007</v>
      </c>
      <c r="M30" s="12">
        <v>423664.81</v>
      </c>
      <c r="N30" s="17">
        <f>SUM(B30:M30)</f>
        <v>13800351.840000002</v>
      </c>
      <c r="O30" s="17">
        <f>N30-N29</f>
        <v>15112316.840000002</v>
      </c>
    </row>
    <row r="31" spans="1:15" x14ac:dyDescent="0.25">
      <c r="A31" s="6" t="s">
        <v>7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</row>
    <row r="32" spans="1:15" x14ac:dyDescent="0.25">
      <c r="A32" s="6" t="s">
        <v>7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</row>
    <row r="33" spans="1:15" x14ac:dyDescent="0.25">
      <c r="A33" s="69" t="s">
        <v>24</v>
      </c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</row>
    <row r="34" spans="1:15" x14ac:dyDescent="0.25">
      <c r="A34" s="69" t="s">
        <v>25</v>
      </c>
      <c r="B34" s="11">
        <v>0</v>
      </c>
      <c r="C34" s="11">
        <v>113.13</v>
      </c>
      <c r="D34" s="11">
        <v>0</v>
      </c>
      <c r="E34" s="11">
        <v>0</v>
      </c>
      <c r="F34" s="11">
        <v>0</v>
      </c>
      <c r="G34" s="11">
        <v>-596.12</v>
      </c>
      <c r="H34" s="11">
        <v>-2779.72</v>
      </c>
      <c r="I34" s="11">
        <v>-20543</v>
      </c>
      <c r="J34" s="11">
        <v>0</v>
      </c>
      <c r="K34" s="11">
        <v>0</v>
      </c>
      <c r="L34" s="11">
        <v>238.72000000000003</v>
      </c>
      <c r="M34" s="11">
        <v>-119.36000000000001</v>
      </c>
      <c r="N34" s="98">
        <f t="shared" ref="N34:N41" si="5">SUM(B34:M34)</f>
        <v>-23686.35</v>
      </c>
    </row>
    <row r="35" spans="1:15" x14ac:dyDescent="0.25">
      <c r="A35" s="6" t="s">
        <v>26</v>
      </c>
      <c r="B35" s="11">
        <v>3985.17</v>
      </c>
      <c r="C35" s="11">
        <v>-6058.29</v>
      </c>
      <c r="D35" s="11">
        <v>-2030.0700000000002</v>
      </c>
      <c r="E35" s="11">
        <v>1486.89</v>
      </c>
      <c r="F35" s="11">
        <v>-279.46000000000004</v>
      </c>
      <c r="G35" s="11">
        <v>-6473.6100000000006</v>
      </c>
      <c r="H35" s="11">
        <v>-6316.6599999999989</v>
      </c>
      <c r="I35" s="11">
        <v>1275.1399999999999</v>
      </c>
      <c r="J35" s="11">
        <v>11555.890000000001</v>
      </c>
      <c r="K35" s="11">
        <v>1464.2099999999998</v>
      </c>
      <c r="L35" s="11">
        <v>696.81000000000006</v>
      </c>
      <c r="M35" s="11">
        <v>-4611.6099999999997</v>
      </c>
      <c r="N35" s="98">
        <f t="shared" si="5"/>
        <v>-5305.5899999999983</v>
      </c>
    </row>
    <row r="36" spans="1:15" x14ac:dyDescent="0.25">
      <c r="A36" s="6" t="s">
        <v>27</v>
      </c>
      <c r="B36" s="11">
        <v>-97120.25</v>
      </c>
      <c r="C36" s="11">
        <v>-111143.84000000001</v>
      </c>
      <c r="D36" s="11">
        <v>-206316.05</v>
      </c>
      <c r="E36" s="11">
        <v>-99024.74</v>
      </c>
      <c r="F36" s="11">
        <v>-161938.51999999999</v>
      </c>
      <c r="G36" s="11">
        <v>-128933.42</v>
      </c>
      <c r="H36" s="11">
        <v>-97488.680000000008</v>
      </c>
      <c r="I36" s="11">
        <v>-112117.68000000001</v>
      </c>
      <c r="J36" s="11">
        <v>-230017.7</v>
      </c>
      <c r="K36" s="11">
        <v>-552205.44000000006</v>
      </c>
      <c r="L36" s="11">
        <v>-194066.6</v>
      </c>
      <c r="M36" s="11">
        <v>-172238.24000000002</v>
      </c>
      <c r="N36" s="17">
        <f t="shared" si="5"/>
        <v>-2162611.1600000006</v>
      </c>
    </row>
    <row r="37" spans="1:15" x14ac:dyDescent="0.25">
      <c r="A37" s="6" t="s">
        <v>28</v>
      </c>
      <c r="B37" s="11"/>
      <c r="C37" s="11"/>
      <c r="D37" s="11"/>
      <c r="E37" s="11">
        <v>1926.9399999999998</v>
      </c>
      <c r="F37" s="11">
        <v>1926.3899999999999</v>
      </c>
      <c r="G37" s="11">
        <v>1925.8499999999997</v>
      </c>
      <c r="H37" s="11">
        <v>2062.41</v>
      </c>
      <c r="I37" s="11">
        <v>1787.62</v>
      </c>
      <c r="J37" s="11">
        <v>1920.85</v>
      </c>
      <c r="K37" s="11">
        <v>1923.6599999999999</v>
      </c>
      <c r="L37" s="11">
        <v>1923.12</v>
      </c>
      <c r="M37" s="11">
        <v>1922.58</v>
      </c>
      <c r="N37" s="17">
        <f t="shared" si="5"/>
        <v>17319.419999999998</v>
      </c>
    </row>
    <row r="38" spans="1:15" x14ac:dyDescent="0.25">
      <c r="A38" s="6" t="s">
        <v>29</v>
      </c>
      <c r="B38" s="11"/>
      <c r="C38" s="11"/>
      <c r="D38" s="11"/>
      <c r="E38" s="11"/>
      <c r="F38" s="11"/>
      <c r="G38" s="11"/>
      <c r="H38" s="11"/>
      <c r="I38" s="11"/>
      <c r="J38" s="11">
        <v>3704.9999999999995</v>
      </c>
      <c r="K38" s="11">
        <v>3704.9999999999995</v>
      </c>
      <c r="L38" s="11">
        <v>3854.9999999999995</v>
      </c>
      <c r="M38" s="11">
        <v>3705</v>
      </c>
      <c r="N38" s="17">
        <f t="shared" si="5"/>
        <v>14969.999999999998</v>
      </c>
      <c r="O38" t="s">
        <v>303</v>
      </c>
    </row>
    <row r="39" spans="1:15" x14ac:dyDescent="0.25">
      <c r="A39" s="6" t="s">
        <v>30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>
        <v>21087.78</v>
      </c>
      <c r="M39" s="11">
        <v>15301.220000000001</v>
      </c>
      <c r="N39" s="17">
        <f t="shared" si="5"/>
        <v>36389</v>
      </c>
    </row>
    <row r="40" spans="1:15" x14ac:dyDescent="0.25">
      <c r="A40" s="6" t="s">
        <v>31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>
        <v>30615.000000000004</v>
      </c>
      <c r="M40" s="11">
        <v>31685</v>
      </c>
      <c r="N40" s="17">
        <f t="shared" si="5"/>
        <v>62300</v>
      </c>
    </row>
    <row r="41" spans="1:15" x14ac:dyDescent="0.25">
      <c r="A41" s="6" t="s">
        <v>32</v>
      </c>
      <c r="B41" s="11">
        <v>-6285.1600000000008</v>
      </c>
      <c r="C41" s="11">
        <v>-7324.49</v>
      </c>
      <c r="D41" s="11">
        <v>-7681.32</v>
      </c>
      <c r="E41" s="11">
        <v>-9211.68</v>
      </c>
      <c r="F41" s="11">
        <v>-11161.269999999999</v>
      </c>
      <c r="G41" s="11">
        <v>-996.09</v>
      </c>
      <c r="H41" s="11">
        <v>-1198.7299999999998</v>
      </c>
      <c r="I41" s="11">
        <v>16063.02</v>
      </c>
      <c r="J41" s="11">
        <v>3807.6299999999997</v>
      </c>
      <c r="K41" s="11">
        <v>-1074.9199999999998</v>
      </c>
      <c r="L41" s="11">
        <v>-3236.3699999999994</v>
      </c>
      <c r="M41" s="11">
        <v>-7179.82</v>
      </c>
      <c r="N41" s="17">
        <f t="shared" si="5"/>
        <v>-35479.199999999997</v>
      </c>
    </row>
    <row r="42" spans="1:15" x14ac:dyDescent="0.25">
      <c r="A42" s="8" t="s">
        <v>33</v>
      </c>
      <c r="B42" s="12">
        <v>-99420.24000000002</v>
      </c>
      <c r="C42" s="12">
        <v>-124413.49</v>
      </c>
      <c r="D42" s="12">
        <v>-216027.44000000003</v>
      </c>
      <c r="E42" s="12">
        <v>-104822.59</v>
      </c>
      <c r="F42" s="12">
        <v>-171452.86000000002</v>
      </c>
      <c r="G42" s="12">
        <v>-135073.39000000001</v>
      </c>
      <c r="H42" s="12">
        <v>-105721.38</v>
      </c>
      <c r="I42" s="12">
        <v>-113534.90000000002</v>
      </c>
      <c r="J42" s="12">
        <v>-209028.33000000002</v>
      </c>
      <c r="K42" s="12">
        <v>-546187.49000000011</v>
      </c>
      <c r="L42" s="12">
        <v>-138886.54</v>
      </c>
      <c r="M42" s="12">
        <v>-131535.23000000001</v>
      </c>
      <c r="N42" s="17">
        <f>SUM(B42:M42)</f>
        <v>-2096103.8800000004</v>
      </c>
      <c r="O42" s="17">
        <f>N42-N41</f>
        <v>-2060624.6800000004</v>
      </c>
    </row>
    <row r="43" spans="1:15" x14ac:dyDescent="0.25">
      <c r="A43" s="6" t="s">
        <v>7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</row>
    <row r="44" spans="1:15" ht="15.75" thickBot="1" x14ac:dyDescent="0.3">
      <c r="A44" s="8" t="s">
        <v>34</v>
      </c>
      <c r="B44" s="14">
        <v>1480127.93</v>
      </c>
      <c r="C44" s="14">
        <v>1576275.1600000001</v>
      </c>
      <c r="D44" s="14">
        <v>1208044.1100000001</v>
      </c>
      <c r="E44" s="14">
        <v>2231301.91</v>
      </c>
      <c r="F44" s="14">
        <v>6463215.1699999999</v>
      </c>
      <c r="G44" s="14">
        <v>7739417.5200000005</v>
      </c>
      <c r="H44" s="14">
        <v>15008164.060000001</v>
      </c>
      <c r="I44" s="14">
        <v>4010953.3699999996</v>
      </c>
      <c r="J44" s="14">
        <v>4419467.5</v>
      </c>
      <c r="K44" s="14">
        <v>2510985.98</v>
      </c>
      <c r="L44" s="14">
        <v>1390263.61</v>
      </c>
      <c r="M44" s="14">
        <v>1220471.5</v>
      </c>
      <c r="N44" s="17">
        <f>SUM(B44:M44)</f>
        <v>49258687.819999993</v>
      </c>
      <c r="O44" s="17">
        <f>N44-G51-G57-G63</f>
        <v>49258687.819999993</v>
      </c>
    </row>
    <row r="45" spans="1:15" ht="15.75" thickTop="1" x14ac:dyDescent="0.25">
      <c r="A45" s="6" t="s">
        <v>7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O45" s="17"/>
    </row>
    <row r="46" spans="1:15" x14ac:dyDescent="0.25">
      <c r="A46" s="8" t="s">
        <v>35</v>
      </c>
      <c r="B46" s="15">
        <v>1800643.32</v>
      </c>
      <c r="C46" s="15">
        <v>1741594.24</v>
      </c>
      <c r="D46" s="15">
        <v>1737124.6900000002</v>
      </c>
      <c r="E46" s="15">
        <v>2923229.13</v>
      </c>
      <c r="F46" s="15">
        <v>3311359.89</v>
      </c>
      <c r="G46" s="15">
        <v>7812788.7700000005</v>
      </c>
      <c r="H46" s="15">
        <v>9341062.959999999</v>
      </c>
      <c r="I46" s="15">
        <v>8036017.3600000003</v>
      </c>
      <c r="J46" s="15">
        <v>5997852.2800000003</v>
      </c>
      <c r="K46" s="15">
        <v>3211890.4</v>
      </c>
      <c r="L46" s="15">
        <v>2630880.1800000002</v>
      </c>
      <c r="M46" s="15">
        <v>2130126.96</v>
      </c>
      <c r="N46" s="17">
        <f>SUM(B46:M46)</f>
        <v>50674570.18</v>
      </c>
      <c r="O46" s="17"/>
    </row>
    <row r="47" spans="1:15" x14ac:dyDescent="0.25">
      <c r="N47" s="17"/>
    </row>
    <row r="48" spans="1:15" s="71" customFormat="1" x14ac:dyDescent="0.25">
      <c r="A48" s="71" t="s">
        <v>388</v>
      </c>
      <c r="B48" s="72">
        <f>B2</f>
        <v>-82.889999999897555</v>
      </c>
      <c r="C48" s="72">
        <f t="shared" ref="C48:M48" si="6">C2</f>
        <v>-80.470000000146683</v>
      </c>
      <c r="D48" s="72">
        <f t="shared" si="6"/>
        <v>-118.93999999994412</v>
      </c>
      <c r="E48" s="72">
        <f t="shared" si="6"/>
        <v>-507.19000000029337</v>
      </c>
      <c r="F48" s="72">
        <f t="shared" si="6"/>
        <v>-1630.0299999997951</v>
      </c>
      <c r="G48" s="72">
        <f t="shared" si="6"/>
        <v>-3303.1399999999994</v>
      </c>
      <c r="H48" s="72">
        <f t="shared" si="6"/>
        <v>-4263.2000000011176</v>
      </c>
      <c r="I48" s="72">
        <f t="shared" si="6"/>
        <v>-3244.359999999404</v>
      </c>
      <c r="J48" s="72">
        <f t="shared" si="6"/>
        <v>-2019.4099999996834</v>
      </c>
      <c r="K48" s="72">
        <f t="shared" si="6"/>
        <v>-935.78000000002794</v>
      </c>
      <c r="L48" s="72">
        <f t="shared" si="6"/>
        <v>-748.67999999993481</v>
      </c>
      <c r="M48" s="72">
        <f t="shared" si="6"/>
        <v>-291.64000000001397</v>
      </c>
      <c r="N48" s="74">
        <f>SUM(B48:M48)</f>
        <v>-17225.730000000258</v>
      </c>
    </row>
    <row r="49" spans="1:16" s="71" customFormat="1" ht="15.75" thickBot="1" x14ac:dyDescent="0.3">
      <c r="A49" s="71" t="s">
        <v>389</v>
      </c>
      <c r="B49" s="75">
        <f>B44-B46+B48</f>
        <v>-320598.28000000003</v>
      </c>
      <c r="C49" s="75">
        <f t="shared" ref="C49:M49" si="7">C44-C46+C48</f>
        <v>-165399.54999999999</v>
      </c>
      <c r="D49" s="75">
        <f t="shared" si="7"/>
        <v>-529199.52</v>
      </c>
      <c r="E49" s="75">
        <f t="shared" si="7"/>
        <v>-692434.41</v>
      </c>
      <c r="F49" s="75">
        <f t="shared" si="7"/>
        <v>3150225.25</v>
      </c>
      <c r="G49" s="75">
        <f t="shared" si="7"/>
        <v>-76674.39</v>
      </c>
      <c r="H49" s="75">
        <f t="shared" si="7"/>
        <v>5662837.9000000004</v>
      </c>
      <c r="I49" s="75">
        <f t="shared" si="7"/>
        <v>-4028308.35</v>
      </c>
      <c r="J49" s="75">
        <f t="shared" si="7"/>
        <v>-1580404.19</v>
      </c>
      <c r="K49" s="75">
        <f t="shared" si="7"/>
        <v>-701840.2</v>
      </c>
      <c r="L49" s="75">
        <f t="shared" si="7"/>
        <v>-1241365.25</v>
      </c>
      <c r="M49" s="75">
        <f t="shared" si="7"/>
        <v>-909947.1</v>
      </c>
      <c r="N49" s="92">
        <f>SUM(B49:M49)</f>
        <v>-1433108.0899999999</v>
      </c>
    </row>
    <row r="50" spans="1:16" ht="15.75" thickTop="1" x14ac:dyDescent="0.25">
      <c r="M50" s="18"/>
      <c r="N50" s="84"/>
      <c r="O50" s="71"/>
    </row>
    <row r="51" spans="1:16" x14ac:dyDescent="0.25">
      <c r="D51" s="21"/>
      <c r="G51" s="23"/>
      <c r="M51" s="18"/>
    </row>
    <row r="52" spans="1:16" x14ac:dyDescent="0.25">
      <c r="D52" s="85"/>
      <c r="M52" s="18"/>
      <c r="N52" s="91" t="s">
        <v>403</v>
      </c>
      <c r="O52" s="70">
        <f>N19+N26+N22+N34+N35+N21</f>
        <v>52787934.059999995</v>
      </c>
      <c r="P52" s="88"/>
    </row>
    <row r="53" spans="1:16" x14ac:dyDescent="0.25">
      <c r="D53" s="21"/>
      <c r="G53" s="23"/>
      <c r="J53" s="86"/>
      <c r="N53" s="91" t="s">
        <v>404</v>
      </c>
      <c r="O53" s="89">
        <f>N38</f>
        <v>14969.999999999998</v>
      </c>
      <c r="P53" s="88"/>
    </row>
    <row r="54" spans="1:16" x14ac:dyDescent="0.25">
      <c r="D54" s="21"/>
      <c r="J54" s="86"/>
      <c r="N54" s="91" t="s">
        <v>390</v>
      </c>
      <c r="O54" s="70">
        <f>SUM(O52:O53)</f>
        <v>52802904.059999995</v>
      </c>
    </row>
    <row r="55" spans="1:16" x14ac:dyDescent="0.25">
      <c r="D55" s="21"/>
      <c r="G55" s="23"/>
      <c r="J55" s="20"/>
      <c r="N55" s="91"/>
      <c r="O55" s="70"/>
    </row>
    <row r="56" spans="1:16" x14ac:dyDescent="0.25">
      <c r="D56" s="21"/>
      <c r="G56" s="23"/>
      <c r="N56" s="91" t="s">
        <v>401</v>
      </c>
      <c r="O56" s="70">
        <f>-N46+N39+N40</f>
        <v>-50575881.18</v>
      </c>
      <c r="P56" s="88"/>
    </row>
    <row r="57" spans="1:16" x14ac:dyDescent="0.25">
      <c r="D57" s="87"/>
      <c r="G57" s="23"/>
      <c r="N57" s="91" t="s">
        <v>391</v>
      </c>
      <c r="O57" s="52">
        <f>N37</f>
        <v>17319.419999999998</v>
      </c>
      <c r="P57" s="88"/>
    </row>
    <row r="58" spans="1:16" x14ac:dyDescent="0.25">
      <c r="D58" s="87"/>
      <c r="G58" s="23"/>
      <c r="I58" s="23"/>
      <c r="N58" s="91" t="s">
        <v>392</v>
      </c>
      <c r="O58" s="52">
        <f>N29</f>
        <v>-1311965</v>
      </c>
      <c r="P58" s="88"/>
    </row>
    <row r="59" spans="1:16" x14ac:dyDescent="0.25">
      <c r="D59" s="87"/>
      <c r="G59" s="23"/>
      <c r="N59" s="91" t="s">
        <v>393</v>
      </c>
      <c r="O59" s="52">
        <f>N20</f>
        <v>-150169.30000000005</v>
      </c>
      <c r="P59" s="88"/>
    </row>
    <row r="60" spans="1:16" x14ac:dyDescent="0.25">
      <c r="D60" s="87"/>
      <c r="N60" s="91" t="s">
        <v>396</v>
      </c>
      <c r="O60" s="52">
        <f>N36</f>
        <v>-2162611.1600000006</v>
      </c>
      <c r="P60" s="88"/>
    </row>
    <row r="61" spans="1:16" x14ac:dyDescent="0.25">
      <c r="D61" s="87"/>
      <c r="G61" s="86"/>
      <c r="N61" s="51"/>
    </row>
    <row r="62" spans="1:16" x14ac:dyDescent="0.25">
      <c r="D62" s="87"/>
      <c r="G62" s="86"/>
      <c r="N62" s="91" t="s">
        <v>394</v>
      </c>
      <c r="O62" s="52">
        <f>N41</f>
        <v>-35479.199999999997</v>
      </c>
      <c r="P62" s="88"/>
    </row>
    <row r="63" spans="1:16" x14ac:dyDescent="0.25">
      <c r="D63" s="87"/>
      <c r="G63" s="23"/>
      <c r="I63" s="23"/>
      <c r="J63" s="23"/>
      <c r="N63" s="91" t="s">
        <v>395</v>
      </c>
      <c r="O63" s="52">
        <f>N48</f>
        <v>-17225.730000000258</v>
      </c>
      <c r="P63" s="88"/>
    </row>
    <row r="64" spans="1:16" ht="15.75" thickBot="1" x14ac:dyDescent="0.3">
      <c r="D64" s="21"/>
      <c r="N64" s="51" t="s">
        <v>405</v>
      </c>
      <c r="O64" s="90">
        <f>SUM(O54:O63)</f>
        <v>-1433108.0900000057</v>
      </c>
    </row>
    <row r="65" spans="4:16" ht="15.75" thickTop="1" x14ac:dyDescent="0.25">
      <c r="D65" s="21"/>
      <c r="G65" s="23"/>
      <c r="H65" s="23"/>
      <c r="N65" s="51"/>
    </row>
    <row r="66" spans="4:16" x14ac:dyDescent="0.25">
      <c r="N66" s="91" t="s">
        <v>402</v>
      </c>
      <c r="O66" s="52">
        <v>169827</v>
      </c>
      <c r="P66" s="93"/>
    </row>
    <row r="67" spans="4:16" ht="15.75" thickBot="1" x14ac:dyDescent="0.3">
      <c r="G67" s="52"/>
      <c r="K67" s="86"/>
      <c r="N67" s="51" t="s">
        <v>406</v>
      </c>
      <c r="O67" s="90">
        <f>SUM(O64:O66)</f>
        <v>-1263281.0900000057</v>
      </c>
    </row>
    <row r="68" spans="4:16" ht="15.75" thickTop="1" x14ac:dyDescent="0.25">
      <c r="K68" s="86"/>
      <c r="N68" s="51"/>
    </row>
    <row r="69" spans="4:16" x14ac:dyDescent="0.25">
      <c r="J69" s="51"/>
      <c r="K69" s="86"/>
    </row>
    <row r="70" spans="4:16" x14ac:dyDescent="0.25">
      <c r="J70" s="51"/>
      <c r="K70" s="86"/>
    </row>
    <row r="71" spans="4:16" x14ac:dyDescent="0.25">
      <c r="J71" s="51"/>
      <c r="K71" s="86"/>
    </row>
    <row r="72" spans="4:16" x14ac:dyDescent="0.25">
      <c r="J72" s="51"/>
      <c r="K72" s="86"/>
      <c r="L72" s="52"/>
    </row>
    <row r="73" spans="4:16" x14ac:dyDescent="0.25">
      <c r="K73" s="20"/>
    </row>
  </sheetData>
  <pageMargins left="0.7" right="0.7" top="0.75" bottom="0.75" header="0.3" footer="0.3"/>
  <pageSetup fitToHeight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FC288-0627-42E0-BA65-5424DF07731D}">
  <dimension ref="A1:X35"/>
  <sheetViews>
    <sheetView workbookViewId="0">
      <selection activeCell="R36" sqref="R36"/>
    </sheetView>
  </sheetViews>
  <sheetFormatPr defaultColWidth="8.85546875" defaultRowHeight="15" x14ac:dyDescent="0.25"/>
  <cols>
    <col min="1" max="1" width="12.7109375" style="99" customWidth="1"/>
    <col min="2" max="2" width="11.42578125" style="99" customWidth="1"/>
    <col min="3" max="3" width="6" style="99" customWidth="1"/>
    <col min="4" max="4" width="5.42578125" style="99" customWidth="1"/>
    <col min="5" max="5" width="4.7109375" style="99" customWidth="1"/>
    <col min="6" max="6" width="3.85546875" style="99" customWidth="1"/>
    <col min="7" max="7" width="4.28515625" style="99" customWidth="1"/>
    <col min="8" max="8" width="5.28515625" style="99" customWidth="1"/>
    <col min="9" max="9" width="4.7109375" style="99" customWidth="1"/>
    <col min="10" max="10" width="5.28515625" style="99" customWidth="1"/>
    <col min="11" max="11" width="7.28515625" style="99" customWidth="1"/>
    <col min="12" max="12" width="3.7109375" style="99" customWidth="1"/>
    <col min="13" max="14" width="4.7109375" style="99" customWidth="1"/>
    <col min="15" max="15" width="6.7109375" style="99" customWidth="1"/>
    <col min="16" max="16" width="9.85546875" style="99" customWidth="1"/>
    <col min="17" max="17" width="10.5703125" style="99" customWidth="1"/>
    <col min="18" max="18" width="9.28515625" style="99" customWidth="1"/>
    <col min="19" max="19" width="4.5703125" style="99" customWidth="1"/>
    <col min="20" max="20" width="9.28515625" style="99" customWidth="1"/>
    <col min="21" max="21" width="8" style="99" customWidth="1"/>
    <col min="22" max="22" width="5.28515625" style="99" customWidth="1"/>
    <col min="23" max="23" width="8" style="99" customWidth="1"/>
    <col min="24" max="24" width="6.5703125" style="99" customWidth="1"/>
    <col min="25" max="25" width="0.7109375" style="99" customWidth="1"/>
    <col min="26" max="16384" width="8.85546875" style="99"/>
  </cols>
  <sheetData>
    <row r="1" spans="1:24" x14ac:dyDescent="0.25">
      <c r="A1" s="134" t="s">
        <v>186</v>
      </c>
    </row>
    <row r="2" spans="1:24" x14ac:dyDescent="0.25">
      <c r="A2" s="134" t="s">
        <v>187</v>
      </c>
    </row>
    <row r="3" spans="1:24" x14ac:dyDescent="0.25">
      <c r="A3" s="133" t="s">
        <v>491</v>
      </c>
    </row>
    <row r="5" spans="1:24" x14ac:dyDescent="0.25">
      <c r="A5" s="114"/>
      <c r="B5" s="116" t="s">
        <v>475</v>
      </c>
    </row>
    <row r="6" spans="1:24" x14ac:dyDescent="0.25">
      <c r="A6" s="132" t="s">
        <v>190</v>
      </c>
      <c r="B6" s="116" t="s">
        <v>191</v>
      </c>
    </row>
    <row r="7" spans="1:24" x14ac:dyDescent="0.25">
      <c r="A7" s="132" t="s">
        <v>190</v>
      </c>
      <c r="B7" s="116" t="s">
        <v>473</v>
      </c>
    </row>
    <row r="8" spans="1:24" x14ac:dyDescent="0.25">
      <c r="A8" s="132" t="s">
        <v>190</v>
      </c>
      <c r="B8" s="116" t="s">
        <v>490</v>
      </c>
    </row>
    <row r="9" spans="1:24" x14ac:dyDescent="0.25">
      <c r="A9" s="116" t="s">
        <v>4</v>
      </c>
    </row>
    <row r="10" spans="1:24" x14ac:dyDescent="0.25">
      <c r="A10" s="131" t="s">
        <v>471</v>
      </c>
      <c r="B10" s="131" t="s">
        <v>193</v>
      </c>
      <c r="C10" s="130" t="s">
        <v>194</v>
      </c>
      <c r="D10" s="130" t="s">
        <v>195</v>
      </c>
      <c r="E10" s="130" t="s">
        <v>196</v>
      </c>
      <c r="F10" s="130" t="s">
        <v>197</v>
      </c>
      <c r="G10" s="130" t="s">
        <v>198</v>
      </c>
      <c r="H10" s="130" t="s">
        <v>199</v>
      </c>
      <c r="I10" s="130" t="s">
        <v>200</v>
      </c>
      <c r="J10" s="130" t="s">
        <v>201</v>
      </c>
      <c r="K10" s="130" t="s">
        <v>202</v>
      </c>
      <c r="L10" s="130" t="s">
        <v>203</v>
      </c>
      <c r="M10" s="130" t="s">
        <v>204</v>
      </c>
      <c r="N10" s="130" t="s">
        <v>205</v>
      </c>
      <c r="O10" s="131" t="s">
        <v>206</v>
      </c>
      <c r="P10" s="131" t="s">
        <v>207</v>
      </c>
      <c r="Q10" s="131" t="s">
        <v>208</v>
      </c>
      <c r="R10" s="131" t="s">
        <v>209</v>
      </c>
      <c r="S10" s="130" t="s">
        <v>210</v>
      </c>
      <c r="T10" s="131" t="s">
        <v>211</v>
      </c>
      <c r="U10" s="130" t="s">
        <v>212</v>
      </c>
      <c r="V10" s="130" t="s">
        <v>213</v>
      </c>
      <c r="W10" s="130" t="s">
        <v>214</v>
      </c>
      <c r="X10" s="129" t="s">
        <v>215</v>
      </c>
    </row>
    <row r="11" spans="1:24" x14ac:dyDescent="0.25">
      <c r="A11" s="164" t="s">
        <v>462</v>
      </c>
      <c r="B11" s="127" t="s">
        <v>262</v>
      </c>
      <c r="C11" s="128" t="s">
        <v>217</v>
      </c>
      <c r="D11" s="128" t="s">
        <v>364</v>
      </c>
      <c r="E11" s="128" t="s">
        <v>370</v>
      </c>
      <c r="F11" s="128" t="s">
        <v>447</v>
      </c>
      <c r="G11" s="128" t="s">
        <v>220</v>
      </c>
      <c r="H11" s="128" t="s">
        <v>219</v>
      </c>
      <c r="I11" s="128" t="s">
        <v>220</v>
      </c>
      <c r="J11" s="128" t="s">
        <v>356</v>
      </c>
      <c r="K11" s="128" t="s">
        <v>223</v>
      </c>
      <c r="L11" s="128" t="s">
        <v>220</v>
      </c>
      <c r="M11" s="128" t="s">
        <v>259</v>
      </c>
      <c r="N11" s="128" t="s">
        <v>224</v>
      </c>
      <c r="O11" s="127" t="s">
        <v>225</v>
      </c>
      <c r="P11" s="127" t="s">
        <v>226</v>
      </c>
      <c r="Q11" s="127" t="s">
        <v>248</v>
      </c>
      <c r="R11" s="125"/>
      <c r="S11" s="126"/>
      <c r="T11" s="125"/>
      <c r="U11" s="124">
        <v>6</v>
      </c>
      <c r="V11" s="124">
        <v>0</v>
      </c>
      <c r="W11" s="124">
        <v>6</v>
      </c>
      <c r="X11" s="123"/>
    </row>
    <row r="12" spans="1:24" x14ac:dyDescent="0.25">
      <c r="A12" s="165"/>
      <c r="B12" s="127" t="s">
        <v>262</v>
      </c>
      <c r="C12" s="128" t="s">
        <v>217</v>
      </c>
      <c r="D12" s="128" t="s">
        <v>364</v>
      </c>
      <c r="E12" s="128" t="s">
        <v>370</v>
      </c>
      <c r="F12" s="128" t="s">
        <v>447</v>
      </c>
      <c r="G12" s="128" t="s">
        <v>220</v>
      </c>
      <c r="H12" s="128" t="s">
        <v>219</v>
      </c>
      <c r="I12" s="128" t="s">
        <v>220</v>
      </c>
      <c r="J12" s="128" t="s">
        <v>356</v>
      </c>
      <c r="K12" s="128" t="s">
        <v>223</v>
      </c>
      <c r="L12" s="128" t="s">
        <v>220</v>
      </c>
      <c r="M12" s="128" t="s">
        <v>259</v>
      </c>
      <c r="N12" s="128" t="s">
        <v>224</v>
      </c>
      <c r="O12" s="127" t="s">
        <v>225</v>
      </c>
      <c r="P12" s="127" t="s">
        <v>226</v>
      </c>
      <c r="Q12" s="127" t="s">
        <v>265</v>
      </c>
      <c r="R12" s="125"/>
      <c r="S12" s="126"/>
      <c r="T12" s="125"/>
      <c r="U12" s="124">
        <v>6.55</v>
      </c>
      <c r="V12" s="124">
        <v>0</v>
      </c>
      <c r="W12" s="124">
        <v>6.55</v>
      </c>
      <c r="X12" s="123"/>
    </row>
    <row r="13" spans="1:24" x14ac:dyDescent="0.25">
      <c r="A13" s="165"/>
      <c r="B13" s="127" t="s">
        <v>262</v>
      </c>
      <c r="C13" s="128" t="s">
        <v>217</v>
      </c>
      <c r="D13" s="128" t="s">
        <v>364</v>
      </c>
      <c r="E13" s="128" t="s">
        <v>370</v>
      </c>
      <c r="F13" s="128" t="s">
        <v>447</v>
      </c>
      <c r="G13" s="128" t="s">
        <v>220</v>
      </c>
      <c r="H13" s="128" t="s">
        <v>219</v>
      </c>
      <c r="I13" s="128" t="s">
        <v>220</v>
      </c>
      <c r="J13" s="128" t="s">
        <v>356</v>
      </c>
      <c r="K13" s="128" t="s">
        <v>223</v>
      </c>
      <c r="L13" s="128" t="s">
        <v>220</v>
      </c>
      <c r="M13" s="128" t="s">
        <v>260</v>
      </c>
      <c r="N13" s="128" t="s">
        <v>224</v>
      </c>
      <c r="O13" s="127" t="s">
        <v>225</v>
      </c>
      <c r="P13" s="127" t="s">
        <v>226</v>
      </c>
      <c r="Q13" s="127" t="s">
        <v>248</v>
      </c>
      <c r="R13" s="125"/>
      <c r="S13" s="126"/>
      <c r="T13" s="125"/>
      <c r="U13" s="124">
        <v>1920.39</v>
      </c>
      <c r="V13" s="124">
        <v>0</v>
      </c>
      <c r="W13" s="124">
        <v>1920.39</v>
      </c>
      <c r="X13" s="123"/>
    </row>
    <row r="14" spans="1:24" x14ac:dyDescent="0.25">
      <c r="A14" s="166"/>
      <c r="B14" s="127" t="s">
        <v>262</v>
      </c>
      <c r="C14" s="128" t="s">
        <v>217</v>
      </c>
      <c r="D14" s="128" t="s">
        <v>364</v>
      </c>
      <c r="E14" s="128" t="s">
        <v>370</v>
      </c>
      <c r="F14" s="128" t="s">
        <v>447</v>
      </c>
      <c r="G14" s="128" t="s">
        <v>220</v>
      </c>
      <c r="H14" s="128" t="s">
        <v>219</v>
      </c>
      <c r="I14" s="128" t="s">
        <v>220</v>
      </c>
      <c r="J14" s="128" t="s">
        <v>356</v>
      </c>
      <c r="K14" s="128" t="s">
        <v>223</v>
      </c>
      <c r="L14" s="128" t="s">
        <v>220</v>
      </c>
      <c r="M14" s="128" t="s">
        <v>260</v>
      </c>
      <c r="N14" s="128" t="s">
        <v>224</v>
      </c>
      <c r="O14" s="127" t="s">
        <v>225</v>
      </c>
      <c r="P14" s="127" t="s">
        <v>226</v>
      </c>
      <c r="Q14" s="127" t="s">
        <v>265</v>
      </c>
      <c r="R14" s="125"/>
      <c r="S14" s="126"/>
      <c r="T14" s="125"/>
      <c r="U14" s="124">
        <v>1920.39</v>
      </c>
      <c r="V14" s="124">
        <v>0</v>
      </c>
      <c r="W14" s="124">
        <v>1920.39</v>
      </c>
      <c r="X14" s="123"/>
    </row>
    <row r="15" spans="1:24" x14ac:dyDescent="0.25">
      <c r="A15" s="164" t="s">
        <v>460</v>
      </c>
      <c r="B15" s="127" t="s">
        <v>267</v>
      </c>
      <c r="C15" s="128" t="s">
        <v>217</v>
      </c>
      <c r="D15" s="128" t="s">
        <v>364</v>
      </c>
      <c r="E15" s="128" t="s">
        <v>370</v>
      </c>
      <c r="F15" s="128" t="s">
        <v>447</v>
      </c>
      <c r="G15" s="128" t="s">
        <v>220</v>
      </c>
      <c r="H15" s="128" t="s">
        <v>219</v>
      </c>
      <c r="I15" s="128" t="s">
        <v>220</v>
      </c>
      <c r="J15" s="128" t="s">
        <v>356</v>
      </c>
      <c r="K15" s="128" t="s">
        <v>223</v>
      </c>
      <c r="L15" s="128" t="s">
        <v>220</v>
      </c>
      <c r="M15" s="128" t="s">
        <v>259</v>
      </c>
      <c r="N15" s="128" t="s">
        <v>224</v>
      </c>
      <c r="O15" s="127" t="s">
        <v>225</v>
      </c>
      <c r="P15" s="127" t="s">
        <v>226</v>
      </c>
      <c r="Q15" s="127" t="s">
        <v>248</v>
      </c>
      <c r="R15" s="125"/>
      <c r="S15" s="126"/>
      <c r="T15" s="125"/>
      <c r="U15" s="124">
        <v>5.46</v>
      </c>
      <c r="V15" s="124">
        <v>0</v>
      </c>
      <c r="W15" s="124">
        <v>5.46</v>
      </c>
      <c r="X15" s="123"/>
    </row>
    <row r="16" spans="1:24" x14ac:dyDescent="0.25">
      <c r="A16" s="166"/>
      <c r="B16" s="127" t="s">
        <v>267</v>
      </c>
      <c r="C16" s="128" t="s">
        <v>217</v>
      </c>
      <c r="D16" s="128" t="s">
        <v>364</v>
      </c>
      <c r="E16" s="128" t="s">
        <v>370</v>
      </c>
      <c r="F16" s="128" t="s">
        <v>447</v>
      </c>
      <c r="G16" s="128" t="s">
        <v>220</v>
      </c>
      <c r="H16" s="128" t="s">
        <v>219</v>
      </c>
      <c r="I16" s="128" t="s">
        <v>220</v>
      </c>
      <c r="J16" s="128" t="s">
        <v>356</v>
      </c>
      <c r="K16" s="128" t="s">
        <v>223</v>
      </c>
      <c r="L16" s="128" t="s">
        <v>220</v>
      </c>
      <c r="M16" s="128" t="s">
        <v>260</v>
      </c>
      <c r="N16" s="128" t="s">
        <v>224</v>
      </c>
      <c r="O16" s="127" t="s">
        <v>225</v>
      </c>
      <c r="P16" s="127" t="s">
        <v>226</v>
      </c>
      <c r="Q16" s="127" t="s">
        <v>248</v>
      </c>
      <c r="R16" s="125"/>
      <c r="S16" s="126"/>
      <c r="T16" s="125"/>
      <c r="U16" s="124">
        <v>1920.39</v>
      </c>
      <c r="V16" s="124">
        <v>0</v>
      </c>
      <c r="W16" s="124">
        <v>1920.39</v>
      </c>
      <c r="X16" s="123"/>
    </row>
    <row r="17" spans="1:24" x14ac:dyDescent="0.25">
      <c r="A17" s="164" t="s">
        <v>458</v>
      </c>
      <c r="B17" s="127" t="s">
        <v>272</v>
      </c>
      <c r="C17" s="128" t="s">
        <v>217</v>
      </c>
      <c r="D17" s="128" t="s">
        <v>364</v>
      </c>
      <c r="E17" s="128" t="s">
        <v>370</v>
      </c>
      <c r="F17" s="128" t="s">
        <v>447</v>
      </c>
      <c r="G17" s="128" t="s">
        <v>220</v>
      </c>
      <c r="H17" s="128" t="s">
        <v>219</v>
      </c>
      <c r="I17" s="128" t="s">
        <v>220</v>
      </c>
      <c r="J17" s="128" t="s">
        <v>356</v>
      </c>
      <c r="K17" s="128" t="s">
        <v>223</v>
      </c>
      <c r="L17" s="128" t="s">
        <v>220</v>
      </c>
      <c r="M17" s="128" t="s">
        <v>259</v>
      </c>
      <c r="N17" s="128" t="s">
        <v>224</v>
      </c>
      <c r="O17" s="127" t="s">
        <v>225</v>
      </c>
      <c r="P17" s="127" t="s">
        <v>226</v>
      </c>
      <c r="Q17" s="127" t="s">
        <v>248</v>
      </c>
      <c r="R17" s="125"/>
      <c r="S17" s="126"/>
      <c r="T17" s="125"/>
      <c r="U17" s="124">
        <v>4.92</v>
      </c>
      <c r="V17" s="124">
        <v>0</v>
      </c>
      <c r="W17" s="124">
        <v>4.92</v>
      </c>
      <c r="X17" s="123"/>
    </row>
    <row r="18" spans="1:24" x14ac:dyDescent="0.25">
      <c r="A18" s="166"/>
      <c r="B18" s="127" t="s">
        <v>272</v>
      </c>
      <c r="C18" s="128" t="s">
        <v>217</v>
      </c>
      <c r="D18" s="128" t="s">
        <v>364</v>
      </c>
      <c r="E18" s="128" t="s">
        <v>370</v>
      </c>
      <c r="F18" s="128" t="s">
        <v>447</v>
      </c>
      <c r="G18" s="128" t="s">
        <v>220</v>
      </c>
      <c r="H18" s="128" t="s">
        <v>219</v>
      </c>
      <c r="I18" s="128" t="s">
        <v>220</v>
      </c>
      <c r="J18" s="128" t="s">
        <v>356</v>
      </c>
      <c r="K18" s="128" t="s">
        <v>223</v>
      </c>
      <c r="L18" s="128" t="s">
        <v>220</v>
      </c>
      <c r="M18" s="128" t="s">
        <v>260</v>
      </c>
      <c r="N18" s="128" t="s">
        <v>224</v>
      </c>
      <c r="O18" s="127" t="s">
        <v>225</v>
      </c>
      <c r="P18" s="127" t="s">
        <v>226</v>
      </c>
      <c r="Q18" s="127" t="s">
        <v>248</v>
      </c>
      <c r="R18" s="125"/>
      <c r="S18" s="126"/>
      <c r="T18" s="125"/>
      <c r="U18" s="124">
        <v>2057.4899999999998</v>
      </c>
      <c r="V18" s="124">
        <v>0</v>
      </c>
      <c r="W18" s="124">
        <v>2057.4899999999998</v>
      </c>
      <c r="X18" s="123"/>
    </row>
    <row r="19" spans="1:24" x14ac:dyDescent="0.25">
      <c r="A19" s="164" t="s">
        <v>456</v>
      </c>
      <c r="B19" s="127" t="s">
        <v>277</v>
      </c>
      <c r="C19" s="128" t="s">
        <v>217</v>
      </c>
      <c r="D19" s="128" t="s">
        <v>364</v>
      </c>
      <c r="E19" s="128" t="s">
        <v>370</v>
      </c>
      <c r="F19" s="128" t="s">
        <v>447</v>
      </c>
      <c r="G19" s="128" t="s">
        <v>220</v>
      </c>
      <c r="H19" s="128" t="s">
        <v>219</v>
      </c>
      <c r="I19" s="128" t="s">
        <v>220</v>
      </c>
      <c r="J19" s="128" t="s">
        <v>356</v>
      </c>
      <c r="K19" s="128" t="s">
        <v>223</v>
      </c>
      <c r="L19" s="128" t="s">
        <v>220</v>
      </c>
      <c r="M19" s="128" t="s">
        <v>259</v>
      </c>
      <c r="N19" s="128" t="s">
        <v>224</v>
      </c>
      <c r="O19" s="127" t="s">
        <v>225</v>
      </c>
      <c r="P19" s="127" t="s">
        <v>226</v>
      </c>
      <c r="Q19" s="127" t="s">
        <v>248</v>
      </c>
      <c r="R19" s="125"/>
      <c r="S19" s="126"/>
      <c r="T19" s="125"/>
      <c r="U19" s="124">
        <v>4.33</v>
      </c>
      <c r="V19" s="124">
        <v>0</v>
      </c>
      <c r="W19" s="124">
        <v>4.33</v>
      </c>
      <c r="X19" s="123"/>
    </row>
    <row r="20" spans="1:24" x14ac:dyDescent="0.25">
      <c r="A20" s="166"/>
      <c r="B20" s="127" t="s">
        <v>277</v>
      </c>
      <c r="C20" s="128" t="s">
        <v>217</v>
      </c>
      <c r="D20" s="128" t="s">
        <v>364</v>
      </c>
      <c r="E20" s="128" t="s">
        <v>370</v>
      </c>
      <c r="F20" s="128" t="s">
        <v>447</v>
      </c>
      <c r="G20" s="128" t="s">
        <v>220</v>
      </c>
      <c r="H20" s="128" t="s">
        <v>219</v>
      </c>
      <c r="I20" s="128" t="s">
        <v>220</v>
      </c>
      <c r="J20" s="128" t="s">
        <v>356</v>
      </c>
      <c r="K20" s="128" t="s">
        <v>223</v>
      </c>
      <c r="L20" s="128" t="s">
        <v>220</v>
      </c>
      <c r="M20" s="128" t="s">
        <v>260</v>
      </c>
      <c r="N20" s="128" t="s">
        <v>224</v>
      </c>
      <c r="O20" s="127" t="s">
        <v>225</v>
      </c>
      <c r="P20" s="127" t="s">
        <v>226</v>
      </c>
      <c r="Q20" s="127" t="s">
        <v>248</v>
      </c>
      <c r="R20" s="125"/>
      <c r="S20" s="126"/>
      <c r="T20" s="125"/>
      <c r="U20" s="124">
        <v>1783.29</v>
      </c>
      <c r="V20" s="124">
        <v>0</v>
      </c>
      <c r="W20" s="124">
        <v>1783.29</v>
      </c>
      <c r="X20" s="123"/>
    </row>
    <row r="21" spans="1:24" x14ac:dyDescent="0.25">
      <c r="A21" s="164" t="s">
        <v>454</v>
      </c>
      <c r="B21" s="127" t="s">
        <v>281</v>
      </c>
      <c r="C21" s="128" t="s">
        <v>217</v>
      </c>
      <c r="D21" s="128" t="s">
        <v>364</v>
      </c>
      <c r="E21" s="128" t="s">
        <v>370</v>
      </c>
      <c r="F21" s="128" t="s">
        <v>447</v>
      </c>
      <c r="G21" s="128" t="s">
        <v>220</v>
      </c>
      <c r="H21" s="128" t="s">
        <v>219</v>
      </c>
      <c r="I21" s="128" t="s">
        <v>220</v>
      </c>
      <c r="J21" s="128" t="s">
        <v>356</v>
      </c>
      <c r="K21" s="128" t="s">
        <v>223</v>
      </c>
      <c r="L21" s="128" t="s">
        <v>220</v>
      </c>
      <c r="M21" s="128" t="s">
        <v>259</v>
      </c>
      <c r="N21" s="128" t="s">
        <v>224</v>
      </c>
      <c r="O21" s="127" t="s">
        <v>225</v>
      </c>
      <c r="P21" s="127" t="s">
        <v>226</v>
      </c>
      <c r="Q21" s="127" t="s">
        <v>248</v>
      </c>
      <c r="R21" s="125"/>
      <c r="S21" s="126"/>
      <c r="T21" s="125"/>
      <c r="U21" s="124">
        <v>3.81</v>
      </c>
      <c r="V21" s="124">
        <v>0</v>
      </c>
      <c r="W21" s="124">
        <v>3.81</v>
      </c>
      <c r="X21" s="123"/>
    </row>
    <row r="22" spans="1:24" x14ac:dyDescent="0.25">
      <c r="A22" s="166"/>
      <c r="B22" s="127" t="s">
        <v>281</v>
      </c>
      <c r="C22" s="128" t="s">
        <v>217</v>
      </c>
      <c r="D22" s="128" t="s">
        <v>364</v>
      </c>
      <c r="E22" s="128" t="s">
        <v>370</v>
      </c>
      <c r="F22" s="128" t="s">
        <v>447</v>
      </c>
      <c r="G22" s="128" t="s">
        <v>220</v>
      </c>
      <c r="H22" s="128" t="s">
        <v>219</v>
      </c>
      <c r="I22" s="128" t="s">
        <v>220</v>
      </c>
      <c r="J22" s="128" t="s">
        <v>356</v>
      </c>
      <c r="K22" s="128" t="s">
        <v>223</v>
      </c>
      <c r="L22" s="128" t="s">
        <v>220</v>
      </c>
      <c r="M22" s="128" t="s">
        <v>260</v>
      </c>
      <c r="N22" s="128" t="s">
        <v>224</v>
      </c>
      <c r="O22" s="127" t="s">
        <v>225</v>
      </c>
      <c r="P22" s="127" t="s">
        <v>226</v>
      </c>
      <c r="Q22" s="127" t="s">
        <v>248</v>
      </c>
      <c r="R22" s="125"/>
      <c r="S22" s="126"/>
      <c r="T22" s="125"/>
      <c r="U22" s="124">
        <v>1917.04</v>
      </c>
      <c r="V22" s="124">
        <v>0</v>
      </c>
      <c r="W22" s="124">
        <v>1917.04</v>
      </c>
      <c r="X22" s="123"/>
    </row>
    <row r="23" spans="1:24" x14ac:dyDescent="0.25">
      <c r="A23" s="164" t="s">
        <v>452</v>
      </c>
      <c r="B23" s="127" t="s">
        <v>286</v>
      </c>
      <c r="C23" s="128" t="s">
        <v>217</v>
      </c>
      <c r="D23" s="128" t="s">
        <v>364</v>
      </c>
      <c r="E23" s="128" t="s">
        <v>370</v>
      </c>
      <c r="F23" s="128" t="s">
        <v>447</v>
      </c>
      <c r="G23" s="128" t="s">
        <v>220</v>
      </c>
      <c r="H23" s="128" t="s">
        <v>219</v>
      </c>
      <c r="I23" s="128" t="s">
        <v>220</v>
      </c>
      <c r="J23" s="128" t="s">
        <v>356</v>
      </c>
      <c r="K23" s="128" t="s">
        <v>223</v>
      </c>
      <c r="L23" s="128" t="s">
        <v>220</v>
      </c>
      <c r="M23" s="128" t="s">
        <v>259</v>
      </c>
      <c r="N23" s="128" t="s">
        <v>224</v>
      </c>
      <c r="O23" s="127" t="s">
        <v>225</v>
      </c>
      <c r="P23" s="127" t="s">
        <v>226</v>
      </c>
      <c r="Q23" s="127" t="s">
        <v>248</v>
      </c>
      <c r="R23" s="125"/>
      <c r="S23" s="126"/>
      <c r="T23" s="125"/>
      <c r="U23" s="124">
        <v>3.27</v>
      </c>
      <c r="V23" s="124">
        <v>0</v>
      </c>
      <c r="W23" s="124">
        <v>3.27</v>
      </c>
      <c r="X23" s="123"/>
    </row>
    <row r="24" spans="1:24" x14ac:dyDescent="0.25">
      <c r="A24" s="166"/>
      <c r="B24" s="127" t="s">
        <v>286</v>
      </c>
      <c r="C24" s="128" t="s">
        <v>217</v>
      </c>
      <c r="D24" s="128" t="s">
        <v>364</v>
      </c>
      <c r="E24" s="128" t="s">
        <v>370</v>
      </c>
      <c r="F24" s="128" t="s">
        <v>447</v>
      </c>
      <c r="G24" s="128" t="s">
        <v>220</v>
      </c>
      <c r="H24" s="128" t="s">
        <v>219</v>
      </c>
      <c r="I24" s="128" t="s">
        <v>220</v>
      </c>
      <c r="J24" s="128" t="s">
        <v>356</v>
      </c>
      <c r="K24" s="128" t="s">
        <v>223</v>
      </c>
      <c r="L24" s="128" t="s">
        <v>220</v>
      </c>
      <c r="M24" s="128" t="s">
        <v>260</v>
      </c>
      <c r="N24" s="128" t="s">
        <v>224</v>
      </c>
      <c r="O24" s="127" t="s">
        <v>225</v>
      </c>
      <c r="P24" s="127" t="s">
        <v>226</v>
      </c>
      <c r="Q24" s="127" t="s">
        <v>248</v>
      </c>
      <c r="R24" s="125"/>
      <c r="S24" s="126"/>
      <c r="T24" s="125"/>
      <c r="U24" s="124">
        <v>1920.39</v>
      </c>
      <c r="V24" s="124">
        <v>0</v>
      </c>
      <c r="W24" s="124">
        <v>1920.39</v>
      </c>
      <c r="X24" s="123"/>
    </row>
    <row r="25" spans="1:24" x14ac:dyDescent="0.25">
      <c r="A25" s="164" t="s">
        <v>450</v>
      </c>
      <c r="B25" s="127" t="s">
        <v>290</v>
      </c>
      <c r="C25" s="128" t="s">
        <v>217</v>
      </c>
      <c r="D25" s="128" t="s">
        <v>364</v>
      </c>
      <c r="E25" s="128" t="s">
        <v>370</v>
      </c>
      <c r="F25" s="128" t="s">
        <v>447</v>
      </c>
      <c r="G25" s="128" t="s">
        <v>220</v>
      </c>
      <c r="H25" s="128" t="s">
        <v>219</v>
      </c>
      <c r="I25" s="128" t="s">
        <v>220</v>
      </c>
      <c r="J25" s="128" t="s">
        <v>356</v>
      </c>
      <c r="K25" s="128" t="s">
        <v>223</v>
      </c>
      <c r="L25" s="128" t="s">
        <v>220</v>
      </c>
      <c r="M25" s="128" t="s">
        <v>259</v>
      </c>
      <c r="N25" s="128" t="s">
        <v>224</v>
      </c>
      <c r="O25" s="127" t="s">
        <v>225</v>
      </c>
      <c r="P25" s="127" t="s">
        <v>226</v>
      </c>
      <c r="Q25" s="127" t="s">
        <v>248</v>
      </c>
      <c r="R25" s="125"/>
      <c r="S25" s="126"/>
      <c r="T25" s="125"/>
      <c r="U25" s="124">
        <v>2.73</v>
      </c>
      <c r="V25" s="124">
        <v>0</v>
      </c>
      <c r="W25" s="124">
        <v>2.73</v>
      </c>
      <c r="X25" s="123"/>
    </row>
    <row r="26" spans="1:24" x14ac:dyDescent="0.25">
      <c r="A26" s="166"/>
      <c r="B26" s="127" t="s">
        <v>290</v>
      </c>
      <c r="C26" s="128" t="s">
        <v>217</v>
      </c>
      <c r="D26" s="128" t="s">
        <v>364</v>
      </c>
      <c r="E26" s="128" t="s">
        <v>370</v>
      </c>
      <c r="F26" s="128" t="s">
        <v>447</v>
      </c>
      <c r="G26" s="128" t="s">
        <v>220</v>
      </c>
      <c r="H26" s="128" t="s">
        <v>219</v>
      </c>
      <c r="I26" s="128" t="s">
        <v>220</v>
      </c>
      <c r="J26" s="128" t="s">
        <v>356</v>
      </c>
      <c r="K26" s="128" t="s">
        <v>223</v>
      </c>
      <c r="L26" s="128" t="s">
        <v>220</v>
      </c>
      <c r="M26" s="128" t="s">
        <v>260</v>
      </c>
      <c r="N26" s="128" t="s">
        <v>224</v>
      </c>
      <c r="O26" s="127" t="s">
        <v>225</v>
      </c>
      <c r="P26" s="127" t="s">
        <v>226</v>
      </c>
      <c r="Q26" s="127" t="s">
        <v>248</v>
      </c>
      <c r="R26" s="125"/>
      <c r="S26" s="126"/>
      <c r="T26" s="125"/>
      <c r="U26" s="124">
        <v>1920.39</v>
      </c>
      <c r="V26" s="124">
        <v>0</v>
      </c>
      <c r="W26" s="124">
        <v>1920.39</v>
      </c>
      <c r="X26" s="123"/>
    </row>
    <row r="27" spans="1:24" x14ac:dyDescent="0.25">
      <c r="A27" s="164" t="s">
        <v>448</v>
      </c>
      <c r="B27" s="127" t="s">
        <v>296</v>
      </c>
      <c r="C27" s="128" t="s">
        <v>217</v>
      </c>
      <c r="D27" s="128" t="s">
        <v>364</v>
      </c>
      <c r="E27" s="128" t="s">
        <v>370</v>
      </c>
      <c r="F27" s="128" t="s">
        <v>447</v>
      </c>
      <c r="G27" s="128" t="s">
        <v>220</v>
      </c>
      <c r="H27" s="128" t="s">
        <v>219</v>
      </c>
      <c r="I27" s="128" t="s">
        <v>220</v>
      </c>
      <c r="J27" s="128" t="s">
        <v>356</v>
      </c>
      <c r="K27" s="128" t="s">
        <v>223</v>
      </c>
      <c r="L27" s="128" t="s">
        <v>220</v>
      </c>
      <c r="M27" s="128" t="s">
        <v>259</v>
      </c>
      <c r="N27" s="128" t="s">
        <v>224</v>
      </c>
      <c r="O27" s="127" t="s">
        <v>225</v>
      </c>
      <c r="P27" s="127" t="s">
        <v>226</v>
      </c>
      <c r="Q27" s="127" t="s">
        <v>248</v>
      </c>
      <c r="R27" s="125"/>
      <c r="S27" s="126"/>
      <c r="T27" s="125"/>
      <c r="U27" s="124">
        <v>2.19</v>
      </c>
      <c r="V27" s="124">
        <v>0</v>
      </c>
      <c r="W27" s="124">
        <v>2.19</v>
      </c>
      <c r="X27" s="123"/>
    </row>
    <row r="28" spans="1:24" x14ac:dyDescent="0.25">
      <c r="A28" s="166"/>
      <c r="B28" s="127" t="s">
        <v>296</v>
      </c>
      <c r="C28" s="128" t="s">
        <v>217</v>
      </c>
      <c r="D28" s="128" t="s">
        <v>364</v>
      </c>
      <c r="E28" s="128" t="s">
        <v>370</v>
      </c>
      <c r="F28" s="128" t="s">
        <v>447</v>
      </c>
      <c r="G28" s="128" t="s">
        <v>220</v>
      </c>
      <c r="H28" s="128" t="s">
        <v>219</v>
      </c>
      <c r="I28" s="128" t="s">
        <v>220</v>
      </c>
      <c r="J28" s="128" t="s">
        <v>356</v>
      </c>
      <c r="K28" s="128" t="s">
        <v>223</v>
      </c>
      <c r="L28" s="128" t="s">
        <v>220</v>
      </c>
      <c r="M28" s="128" t="s">
        <v>260</v>
      </c>
      <c r="N28" s="128" t="s">
        <v>224</v>
      </c>
      <c r="O28" s="127" t="s">
        <v>225</v>
      </c>
      <c r="P28" s="127" t="s">
        <v>226</v>
      </c>
      <c r="Q28" s="127" t="s">
        <v>248</v>
      </c>
      <c r="R28" s="125"/>
      <c r="S28" s="126"/>
      <c r="T28" s="125"/>
      <c r="U28" s="124">
        <v>1920.39</v>
      </c>
      <c r="V28" s="124">
        <v>0</v>
      </c>
      <c r="W28" s="124">
        <v>1920.39</v>
      </c>
      <c r="X28" s="123"/>
    </row>
    <row r="29" spans="1:24" x14ac:dyDescent="0.25">
      <c r="A29" s="120"/>
      <c r="B29" s="120"/>
      <c r="C29" s="122"/>
      <c r="D29" s="161" t="s">
        <v>489</v>
      </c>
      <c r="E29" s="122"/>
      <c r="F29" s="122"/>
      <c r="G29" s="122"/>
      <c r="H29" s="122"/>
      <c r="I29" s="122"/>
      <c r="J29" s="122"/>
      <c r="K29" s="122"/>
      <c r="L29" s="122"/>
      <c r="M29" s="122"/>
      <c r="N29" s="122"/>
      <c r="O29" s="120"/>
      <c r="P29" s="120"/>
      <c r="Q29" s="120"/>
      <c r="R29" s="120"/>
      <c r="S29" s="122"/>
      <c r="T29" s="120"/>
      <c r="U29" s="119">
        <v>17319.419999999998</v>
      </c>
      <c r="V29" s="119">
        <v>0</v>
      </c>
      <c r="W29" s="160">
        <v>17319.419999999998</v>
      </c>
      <c r="X29" s="117"/>
    </row>
    <row r="30" spans="1:24" x14ac:dyDescent="0.25">
      <c r="A30" s="121" t="s">
        <v>300</v>
      </c>
      <c r="B30" s="120"/>
      <c r="C30" s="120"/>
      <c r="D30" s="120"/>
      <c r="E30" s="120"/>
      <c r="F30" s="120"/>
      <c r="G30" s="120"/>
      <c r="H30" s="120"/>
      <c r="I30" s="120"/>
      <c r="J30" s="120"/>
      <c r="K30" s="120"/>
      <c r="L30" s="120"/>
      <c r="M30" s="120"/>
      <c r="N30" s="120"/>
      <c r="O30" s="120"/>
      <c r="P30" s="120"/>
      <c r="Q30" s="120"/>
      <c r="R30" s="120"/>
      <c r="S30" s="120"/>
      <c r="T30" s="120"/>
      <c r="U30" s="119">
        <v>17319.419999999998</v>
      </c>
      <c r="V30" s="119">
        <v>0</v>
      </c>
      <c r="W30" s="119">
        <v>17319.419999999998</v>
      </c>
      <c r="X30" s="117"/>
    </row>
    <row r="31" spans="1:24" x14ac:dyDescent="0.25">
      <c r="A31" s="114" t="s">
        <v>4</v>
      </c>
    </row>
    <row r="32" spans="1:24" x14ac:dyDescent="0.25">
      <c r="A32" s="170" t="s">
        <v>301</v>
      </c>
      <c r="B32" s="170"/>
      <c r="C32" s="170"/>
      <c r="D32" s="170"/>
      <c r="E32" s="170"/>
      <c r="F32" s="170"/>
      <c r="G32" s="170"/>
      <c r="H32" s="170"/>
      <c r="I32" s="170"/>
      <c r="J32" s="170"/>
      <c r="K32" s="170"/>
      <c r="L32" s="170"/>
      <c r="M32" s="170"/>
      <c r="N32" s="170"/>
      <c r="O32" s="170"/>
      <c r="P32" s="170"/>
      <c r="Q32" s="170"/>
      <c r="R32" s="170"/>
      <c r="S32" s="170"/>
    </row>
    <row r="33" spans="1:17" x14ac:dyDescent="0.25">
      <c r="A33" s="114" t="s">
        <v>4</v>
      </c>
    </row>
    <row r="34" spans="1:17" x14ac:dyDescent="0.25">
      <c r="A34" s="116"/>
      <c r="B34" s="114"/>
      <c r="C34" s="115" t="s">
        <v>302</v>
      </c>
    </row>
    <row r="35" spans="1:17" x14ac:dyDescent="0.25">
      <c r="A35" s="114" t="s">
        <v>4</v>
      </c>
      <c r="Q35" s="162"/>
    </row>
  </sheetData>
  <mergeCells count="9">
    <mergeCell ref="A25:A26"/>
    <mergeCell ref="A27:A28"/>
    <mergeCell ref="A32:S32"/>
    <mergeCell ref="A11:A14"/>
    <mergeCell ref="A15:A16"/>
    <mergeCell ref="A17:A18"/>
    <mergeCell ref="A19:A20"/>
    <mergeCell ref="A21:A22"/>
    <mergeCell ref="A23:A2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50F32-6272-4B17-B6B4-B1EA7CC42F75}">
  <dimension ref="A1:W24"/>
  <sheetViews>
    <sheetView showGridLines="0" topLeftCell="A12" workbookViewId="0">
      <selection activeCell="O13" sqref="O13"/>
    </sheetView>
  </sheetViews>
  <sheetFormatPr defaultRowHeight="15" x14ac:dyDescent="0.25"/>
  <cols>
    <col min="1" max="1" width="17.42578125" style="28" customWidth="1"/>
    <col min="2" max="2" width="12.42578125" style="28" customWidth="1"/>
    <col min="3" max="3" width="16.140625" style="28" customWidth="1"/>
    <col min="4" max="4" width="4.5703125" style="28" customWidth="1"/>
    <col min="5" max="5" width="3.85546875" style="28" customWidth="1"/>
    <col min="6" max="6" width="4.42578125" style="28" customWidth="1"/>
    <col min="7" max="7" width="5.42578125" style="28" customWidth="1"/>
    <col min="8" max="8" width="4.5703125" style="28" customWidth="1"/>
    <col min="9" max="9" width="5.42578125" style="28" customWidth="1"/>
    <col min="10" max="10" width="8.140625" style="28" customWidth="1"/>
    <col min="11" max="11" width="3.7109375" style="28" customWidth="1"/>
    <col min="12" max="12" width="4.5703125" style="28" customWidth="1"/>
    <col min="13" max="13" width="4.85546875" style="28" customWidth="1"/>
    <col min="14" max="14" width="6.7109375" style="28" customWidth="1"/>
    <col min="15" max="15" width="9.85546875" style="28" customWidth="1"/>
    <col min="16" max="16" width="10.5703125" style="28" customWidth="1"/>
    <col min="17" max="17" width="9.140625" style="28" customWidth="1"/>
    <col min="18" max="18" width="4.5703125" style="28" customWidth="1"/>
    <col min="19" max="19" width="9.42578125" style="28" customWidth="1"/>
    <col min="20" max="20" width="8" style="28" customWidth="1"/>
    <col min="21" max="21" width="5.28515625" style="28" customWidth="1"/>
    <col min="22" max="22" width="8" style="28" customWidth="1"/>
    <col min="23" max="23" width="6.5703125" style="28" customWidth="1"/>
    <col min="24" max="24" width="0.7109375" style="28" customWidth="1"/>
    <col min="25" max="16384" width="9.140625" style="28"/>
  </cols>
  <sheetData>
    <row r="1" spans="1:23" ht="25.5" x14ac:dyDescent="0.25">
      <c r="A1" s="27" t="s">
        <v>186</v>
      </c>
    </row>
    <row r="2" spans="1:23" x14ac:dyDescent="0.25">
      <c r="A2" s="27" t="s">
        <v>187</v>
      </c>
    </row>
    <row r="3" spans="1:23" ht="22.5" x14ac:dyDescent="0.25">
      <c r="A3" s="29" t="s">
        <v>494</v>
      </c>
    </row>
    <row r="5" spans="1:23" ht="15" customHeight="1" x14ac:dyDescent="0.25">
      <c r="A5" s="30"/>
      <c r="B5" s="176" t="s">
        <v>189</v>
      </c>
      <c r="C5" s="176"/>
      <c r="D5" s="176"/>
      <c r="E5" s="176"/>
      <c r="F5" s="176"/>
      <c r="G5" s="176"/>
      <c r="H5" s="176"/>
      <c r="I5" s="176"/>
      <c r="J5" s="176"/>
      <c r="K5" s="176"/>
      <c r="L5" s="176"/>
      <c r="M5" s="176"/>
      <c r="N5" s="176"/>
      <c r="O5" s="176"/>
    </row>
    <row r="6" spans="1:23" x14ac:dyDescent="0.25">
      <c r="A6" s="32" t="s">
        <v>190</v>
      </c>
      <c r="B6" s="176" t="s">
        <v>191</v>
      </c>
      <c r="C6" s="176"/>
      <c r="D6" s="176"/>
      <c r="E6" s="176"/>
      <c r="F6" s="176"/>
      <c r="G6" s="176"/>
      <c r="H6" s="176"/>
      <c r="I6" s="176"/>
      <c r="J6" s="176"/>
    </row>
    <row r="7" spans="1:23" x14ac:dyDescent="0.25">
      <c r="A7" s="32" t="s">
        <v>190</v>
      </c>
      <c r="B7" s="176" t="s">
        <v>495</v>
      </c>
      <c r="C7" s="176"/>
      <c r="D7" s="176"/>
      <c r="E7" s="176"/>
      <c r="F7" s="176"/>
      <c r="G7" s="176"/>
      <c r="H7" s="176"/>
      <c r="I7" s="176"/>
    </row>
    <row r="8" spans="1:23" ht="22.5" customHeight="1" x14ac:dyDescent="0.25">
      <c r="A8" s="32" t="s">
        <v>190</v>
      </c>
      <c r="B8" s="176" t="s">
        <v>496</v>
      </c>
      <c r="C8" s="176"/>
      <c r="D8" s="176"/>
      <c r="E8" s="176"/>
      <c r="F8" s="176"/>
      <c r="G8" s="176"/>
      <c r="H8" s="176"/>
    </row>
    <row r="9" spans="1:23" x14ac:dyDescent="0.25">
      <c r="A9" s="31" t="s">
        <v>4</v>
      </c>
    </row>
    <row r="10" spans="1:23" ht="33.75" x14ac:dyDescent="0.25">
      <c r="A10" s="33" t="s">
        <v>193</v>
      </c>
      <c r="B10" s="34" t="s">
        <v>194</v>
      </c>
      <c r="C10" s="34" t="s">
        <v>195</v>
      </c>
      <c r="D10" s="34" t="s">
        <v>196</v>
      </c>
      <c r="E10" s="34" t="s">
        <v>197</v>
      </c>
      <c r="F10" s="34" t="s">
        <v>198</v>
      </c>
      <c r="G10" s="34" t="s">
        <v>199</v>
      </c>
      <c r="H10" s="34" t="s">
        <v>200</v>
      </c>
      <c r="I10" s="34" t="s">
        <v>201</v>
      </c>
      <c r="J10" s="34" t="s">
        <v>202</v>
      </c>
      <c r="K10" s="34" t="s">
        <v>203</v>
      </c>
      <c r="L10" s="34" t="s">
        <v>204</v>
      </c>
      <c r="M10" s="34" t="s">
        <v>205</v>
      </c>
      <c r="N10" s="33" t="s">
        <v>206</v>
      </c>
      <c r="O10" s="33" t="s">
        <v>207</v>
      </c>
      <c r="P10" s="33" t="s">
        <v>208</v>
      </c>
      <c r="Q10" s="33" t="s">
        <v>209</v>
      </c>
      <c r="R10" s="34" t="s">
        <v>210</v>
      </c>
      <c r="S10" s="33" t="s">
        <v>211</v>
      </c>
      <c r="T10" s="34" t="s">
        <v>212</v>
      </c>
      <c r="U10" s="34" t="s">
        <v>213</v>
      </c>
      <c r="V10" s="34" t="s">
        <v>214</v>
      </c>
      <c r="W10" s="35" t="s">
        <v>215</v>
      </c>
    </row>
    <row r="11" spans="1:23" ht="56.25" x14ac:dyDescent="0.25">
      <c r="A11" s="36" t="s">
        <v>281</v>
      </c>
      <c r="B11" s="37" t="s">
        <v>217</v>
      </c>
      <c r="C11" s="37" t="s">
        <v>497</v>
      </c>
      <c r="D11" s="37" t="s">
        <v>219</v>
      </c>
      <c r="E11" s="37" t="s">
        <v>220</v>
      </c>
      <c r="F11" s="37" t="s">
        <v>498</v>
      </c>
      <c r="G11" s="37" t="s">
        <v>219</v>
      </c>
      <c r="H11" s="37" t="s">
        <v>285</v>
      </c>
      <c r="I11" s="37" t="s">
        <v>499</v>
      </c>
      <c r="J11" s="37" t="s">
        <v>500</v>
      </c>
      <c r="K11" s="37" t="s">
        <v>220</v>
      </c>
      <c r="L11" s="37" t="s">
        <v>501</v>
      </c>
      <c r="M11" s="37" t="s">
        <v>502</v>
      </c>
      <c r="N11" s="36" t="s">
        <v>225</v>
      </c>
      <c r="O11" s="36" t="s">
        <v>226</v>
      </c>
      <c r="P11" s="36" t="s">
        <v>248</v>
      </c>
      <c r="Q11" s="38"/>
      <c r="R11" s="39"/>
      <c r="S11" s="38"/>
      <c r="T11" s="42">
        <v>375</v>
      </c>
      <c r="U11" s="42">
        <v>0</v>
      </c>
      <c r="V11" s="42">
        <v>375</v>
      </c>
      <c r="W11" s="43"/>
    </row>
    <row r="12" spans="1:23" ht="56.25" x14ac:dyDescent="0.25">
      <c r="A12" s="36" t="s">
        <v>281</v>
      </c>
      <c r="B12" s="37" t="s">
        <v>217</v>
      </c>
      <c r="C12" s="37" t="s">
        <v>497</v>
      </c>
      <c r="D12" s="37" t="s">
        <v>219</v>
      </c>
      <c r="E12" s="37" t="s">
        <v>220</v>
      </c>
      <c r="F12" s="37" t="s">
        <v>503</v>
      </c>
      <c r="G12" s="37" t="s">
        <v>219</v>
      </c>
      <c r="H12" s="37" t="s">
        <v>285</v>
      </c>
      <c r="I12" s="37" t="s">
        <v>499</v>
      </c>
      <c r="J12" s="37" t="s">
        <v>500</v>
      </c>
      <c r="K12" s="37" t="s">
        <v>220</v>
      </c>
      <c r="L12" s="37" t="s">
        <v>501</v>
      </c>
      <c r="M12" s="37" t="s">
        <v>502</v>
      </c>
      <c r="N12" s="36" t="s">
        <v>225</v>
      </c>
      <c r="O12" s="36" t="s">
        <v>226</v>
      </c>
      <c r="P12" s="36" t="s">
        <v>248</v>
      </c>
      <c r="Q12" s="38"/>
      <c r="R12" s="39"/>
      <c r="S12" s="38"/>
      <c r="T12" s="42">
        <v>3330</v>
      </c>
      <c r="U12" s="42">
        <v>0</v>
      </c>
      <c r="V12" s="42">
        <v>3330</v>
      </c>
      <c r="W12" s="43"/>
    </row>
    <row r="13" spans="1:23" ht="56.25" x14ac:dyDescent="0.25">
      <c r="A13" s="36" t="s">
        <v>286</v>
      </c>
      <c r="B13" s="37" t="s">
        <v>217</v>
      </c>
      <c r="C13" s="37" t="s">
        <v>497</v>
      </c>
      <c r="D13" s="37" t="s">
        <v>219</v>
      </c>
      <c r="E13" s="37" t="s">
        <v>220</v>
      </c>
      <c r="F13" s="37" t="s">
        <v>498</v>
      </c>
      <c r="G13" s="37" t="s">
        <v>219</v>
      </c>
      <c r="H13" s="37" t="s">
        <v>285</v>
      </c>
      <c r="I13" s="37" t="s">
        <v>499</v>
      </c>
      <c r="J13" s="37" t="s">
        <v>500</v>
      </c>
      <c r="K13" s="37" t="s">
        <v>220</v>
      </c>
      <c r="L13" s="37" t="s">
        <v>501</v>
      </c>
      <c r="M13" s="37" t="s">
        <v>502</v>
      </c>
      <c r="N13" s="36" t="s">
        <v>225</v>
      </c>
      <c r="O13" s="36" t="s">
        <v>226</v>
      </c>
      <c r="P13" s="36" t="s">
        <v>248</v>
      </c>
      <c r="Q13" s="38"/>
      <c r="R13" s="39"/>
      <c r="S13" s="38"/>
      <c r="T13" s="42">
        <v>375</v>
      </c>
      <c r="U13" s="42">
        <v>0</v>
      </c>
      <c r="V13" s="42">
        <v>375</v>
      </c>
      <c r="W13" s="43"/>
    </row>
    <row r="14" spans="1:23" ht="56.25" x14ac:dyDescent="0.25">
      <c r="A14" s="36" t="s">
        <v>286</v>
      </c>
      <c r="B14" s="37" t="s">
        <v>217</v>
      </c>
      <c r="C14" s="37" t="s">
        <v>497</v>
      </c>
      <c r="D14" s="37" t="s">
        <v>219</v>
      </c>
      <c r="E14" s="37" t="s">
        <v>220</v>
      </c>
      <c r="F14" s="37" t="s">
        <v>503</v>
      </c>
      <c r="G14" s="37" t="s">
        <v>219</v>
      </c>
      <c r="H14" s="37" t="s">
        <v>285</v>
      </c>
      <c r="I14" s="37" t="s">
        <v>499</v>
      </c>
      <c r="J14" s="37" t="s">
        <v>500</v>
      </c>
      <c r="K14" s="37" t="s">
        <v>220</v>
      </c>
      <c r="L14" s="37" t="s">
        <v>501</v>
      </c>
      <c r="M14" s="37" t="s">
        <v>502</v>
      </c>
      <c r="N14" s="36" t="s">
        <v>225</v>
      </c>
      <c r="O14" s="36" t="s">
        <v>226</v>
      </c>
      <c r="P14" s="36" t="s">
        <v>248</v>
      </c>
      <c r="Q14" s="38"/>
      <c r="R14" s="39"/>
      <c r="S14" s="38"/>
      <c r="T14" s="42">
        <v>3330</v>
      </c>
      <c r="U14" s="42">
        <v>0</v>
      </c>
      <c r="V14" s="42">
        <v>3330</v>
      </c>
      <c r="W14" s="43"/>
    </row>
    <row r="15" spans="1:23" ht="56.25" x14ac:dyDescent="0.25">
      <c r="A15" s="36" t="s">
        <v>290</v>
      </c>
      <c r="B15" s="37" t="s">
        <v>217</v>
      </c>
      <c r="C15" s="37" t="s">
        <v>497</v>
      </c>
      <c r="D15" s="37" t="s">
        <v>219</v>
      </c>
      <c r="E15" s="37" t="s">
        <v>220</v>
      </c>
      <c r="F15" s="37" t="s">
        <v>498</v>
      </c>
      <c r="G15" s="37" t="s">
        <v>219</v>
      </c>
      <c r="H15" s="37" t="s">
        <v>285</v>
      </c>
      <c r="I15" s="37" t="s">
        <v>499</v>
      </c>
      <c r="J15" s="37" t="s">
        <v>500</v>
      </c>
      <c r="K15" s="37" t="s">
        <v>220</v>
      </c>
      <c r="L15" s="37" t="s">
        <v>501</v>
      </c>
      <c r="M15" s="37" t="s">
        <v>502</v>
      </c>
      <c r="N15" s="36" t="s">
        <v>225</v>
      </c>
      <c r="O15" s="36" t="s">
        <v>226</v>
      </c>
      <c r="P15" s="36" t="s">
        <v>248</v>
      </c>
      <c r="Q15" s="38"/>
      <c r="R15" s="39"/>
      <c r="S15" s="38"/>
      <c r="T15" s="42">
        <v>375</v>
      </c>
      <c r="U15" s="42">
        <v>0</v>
      </c>
      <c r="V15" s="42">
        <v>375</v>
      </c>
      <c r="W15" s="43"/>
    </row>
    <row r="16" spans="1:23" ht="56.25" x14ac:dyDescent="0.25">
      <c r="A16" s="36" t="s">
        <v>290</v>
      </c>
      <c r="B16" s="37" t="s">
        <v>217</v>
      </c>
      <c r="C16" s="37" t="s">
        <v>497</v>
      </c>
      <c r="D16" s="37" t="s">
        <v>219</v>
      </c>
      <c r="E16" s="37" t="s">
        <v>220</v>
      </c>
      <c r="F16" s="37" t="s">
        <v>503</v>
      </c>
      <c r="G16" s="37" t="s">
        <v>219</v>
      </c>
      <c r="H16" s="37" t="s">
        <v>285</v>
      </c>
      <c r="I16" s="37" t="s">
        <v>499</v>
      </c>
      <c r="J16" s="37" t="s">
        <v>500</v>
      </c>
      <c r="K16" s="37" t="s">
        <v>220</v>
      </c>
      <c r="L16" s="37" t="s">
        <v>501</v>
      </c>
      <c r="M16" s="37" t="s">
        <v>502</v>
      </c>
      <c r="N16" s="36" t="s">
        <v>225</v>
      </c>
      <c r="O16" s="36" t="s">
        <v>226</v>
      </c>
      <c r="P16" s="36" t="s">
        <v>248</v>
      </c>
      <c r="Q16" s="38"/>
      <c r="R16" s="39"/>
      <c r="S16" s="38"/>
      <c r="T16" s="42">
        <v>3480</v>
      </c>
      <c r="U16" s="42">
        <v>0</v>
      </c>
      <c r="V16" s="42">
        <v>3480</v>
      </c>
      <c r="W16" s="43"/>
    </row>
    <row r="17" spans="1:23" ht="56.25" x14ac:dyDescent="0.25">
      <c r="A17" s="36" t="s">
        <v>296</v>
      </c>
      <c r="B17" s="37" t="s">
        <v>217</v>
      </c>
      <c r="C17" s="37" t="s">
        <v>497</v>
      </c>
      <c r="D17" s="37" t="s">
        <v>219</v>
      </c>
      <c r="E17" s="37" t="s">
        <v>220</v>
      </c>
      <c r="F17" s="37" t="s">
        <v>498</v>
      </c>
      <c r="G17" s="37" t="s">
        <v>219</v>
      </c>
      <c r="H17" s="37" t="s">
        <v>285</v>
      </c>
      <c r="I17" s="37" t="s">
        <v>499</v>
      </c>
      <c r="J17" s="37" t="s">
        <v>500</v>
      </c>
      <c r="K17" s="37" t="s">
        <v>220</v>
      </c>
      <c r="L17" s="37" t="s">
        <v>501</v>
      </c>
      <c r="M17" s="37" t="s">
        <v>502</v>
      </c>
      <c r="N17" s="36" t="s">
        <v>225</v>
      </c>
      <c r="O17" s="36" t="s">
        <v>226</v>
      </c>
      <c r="P17" s="36" t="s">
        <v>248</v>
      </c>
      <c r="Q17" s="38"/>
      <c r="R17" s="39"/>
      <c r="S17" s="38"/>
      <c r="T17" s="42">
        <v>375</v>
      </c>
      <c r="U17" s="42">
        <v>0</v>
      </c>
      <c r="V17" s="42">
        <v>375</v>
      </c>
      <c r="W17" s="43"/>
    </row>
    <row r="18" spans="1:23" ht="56.25" x14ac:dyDescent="0.25">
      <c r="A18" s="36" t="s">
        <v>296</v>
      </c>
      <c r="B18" s="37" t="s">
        <v>217</v>
      </c>
      <c r="C18" s="37" t="s">
        <v>497</v>
      </c>
      <c r="D18" s="37" t="s">
        <v>219</v>
      </c>
      <c r="E18" s="37" t="s">
        <v>220</v>
      </c>
      <c r="F18" s="37" t="s">
        <v>503</v>
      </c>
      <c r="G18" s="37" t="s">
        <v>219</v>
      </c>
      <c r="H18" s="37" t="s">
        <v>285</v>
      </c>
      <c r="I18" s="37" t="s">
        <v>499</v>
      </c>
      <c r="J18" s="37" t="s">
        <v>500</v>
      </c>
      <c r="K18" s="37" t="s">
        <v>220</v>
      </c>
      <c r="L18" s="37" t="s">
        <v>501</v>
      </c>
      <c r="M18" s="37" t="s">
        <v>502</v>
      </c>
      <c r="N18" s="36" t="s">
        <v>225</v>
      </c>
      <c r="O18" s="36" t="s">
        <v>226</v>
      </c>
      <c r="P18" s="36" t="s">
        <v>248</v>
      </c>
      <c r="Q18" s="38"/>
      <c r="R18" s="39"/>
      <c r="S18" s="38"/>
      <c r="T18" s="42">
        <v>3330</v>
      </c>
      <c r="U18" s="42">
        <v>0</v>
      </c>
      <c r="V18" s="42">
        <v>3330</v>
      </c>
      <c r="W18" s="43"/>
    </row>
    <row r="19" spans="1:23" x14ac:dyDescent="0.25">
      <c r="A19" s="44" t="s">
        <v>300</v>
      </c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6">
        <v>14970</v>
      </c>
      <c r="U19" s="46">
        <v>0</v>
      </c>
      <c r="V19" s="46">
        <v>14970</v>
      </c>
      <c r="W19" s="163"/>
    </row>
    <row r="20" spans="1:23" x14ac:dyDescent="0.25">
      <c r="A20" s="30" t="s">
        <v>4</v>
      </c>
    </row>
    <row r="21" spans="1:23" ht="15.4" customHeight="1" x14ac:dyDescent="0.25">
      <c r="A21" s="175" t="s">
        <v>301</v>
      </c>
      <c r="B21" s="175"/>
      <c r="C21" s="175"/>
      <c r="D21" s="175"/>
      <c r="E21" s="175"/>
      <c r="F21" s="175"/>
      <c r="G21" s="175"/>
      <c r="H21" s="175"/>
      <c r="I21" s="175"/>
      <c r="J21" s="175"/>
      <c r="K21" s="175"/>
      <c r="L21" s="175"/>
      <c r="M21" s="175"/>
      <c r="N21" s="175"/>
      <c r="O21" s="175"/>
      <c r="P21" s="175"/>
      <c r="Q21" s="175"/>
      <c r="R21" s="175"/>
      <c r="S21" s="175"/>
    </row>
    <row r="22" spans="1:23" x14ac:dyDescent="0.25">
      <c r="A22" s="48" t="s">
        <v>4</v>
      </c>
    </row>
    <row r="23" spans="1:23" x14ac:dyDescent="0.25">
      <c r="A23" s="49"/>
      <c r="B23" s="48"/>
      <c r="C23" s="50" t="s">
        <v>302</v>
      </c>
    </row>
    <row r="24" spans="1:23" ht="18" customHeight="1" x14ac:dyDescent="0.25">
      <c r="A24" s="48" t="s">
        <v>4</v>
      </c>
    </row>
  </sheetData>
  <mergeCells count="5">
    <mergeCell ref="B6:J6"/>
    <mergeCell ref="B7:I7"/>
    <mergeCell ref="B8:H8"/>
    <mergeCell ref="A21:S21"/>
    <mergeCell ref="B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1A00F-3546-4476-955D-0F2A62312E80}">
  <sheetPr>
    <tabColor rgb="FFFFFF00"/>
  </sheetPr>
  <dimension ref="A3:F46"/>
  <sheetViews>
    <sheetView topLeftCell="A10" workbookViewId="0">
      <selection activeCell="G19" sqref="G19"/>
    </sheetView>
  </sheetViews>
  <sheetFormatPr defaultColWidth="8.85546875" defaultRowHeight="15" x14ac:dyDescent="0.25"/>
  <cols>
    <col min="1" max="1" width="38.5703125" style="99" bestFit="1" customWidth="1"/>
    <col min="2" max="2" width="15.85546875" style="99" bestFit="1" customWidth="1"/>
    <col min="3" max="3" width="14.140625" style="99" bestFit="1" customWidth="1"/>
    <col min="4" max="5" width="14.5703125" style="99" bestFit="1" customWidth="1"/>
    <col min="6" max="16384" width="8.85546875" style="99"/>
  </cols>
  <sheetData>
    <row r="3" spans="1:5" x14ac:dyDescent="0.25">
      <c r="A3" s="113" t="s">
        <v>314</v>
      </c>
      <c r="B3" s="113" t="s">
        <v>440</v>
      </c>
    </row>
    <row r="4" spans="1:5" x14ac:dyDescent="0.25">
      <c r="A4" s="113" t="s">
        <v>312</v>
      </c>
      <c r="B4" s="99" t="s">
        <v>218</v>
      </c>
      <c r="C4" s="99" t="s">
        <v>233</v>
      </c>
      <c r="D4" s="99" t="s">
        <v>238</v>
      </c>
      <c r="E4" s="99" t="s">
        <v>300</v>
      </c>
    </row>
    <row r="5" spans="1:5" x14ac:dyDescent="0.25">
      <c r="A5" s="106" t="s">
        <v>439</v>
      </c>
      <c r="B5" s="105"/>
      <c r="C5" s="105"/>
      <c r="D5" s="105">
        <v>1311965</v>
      </c>
      <c r="E5" s="112">
        <v>1311965</v>
      </c>
    </row>
    <row r="6" spans="1:5" x14ac:dyDescent="0.25">
      <c r="A6" s="106" t="s">
        <v>438</v>
      </c>
      <c r="B6" s="105"/>
      <c r="C6" s="107">
        <v>153546.16000000012</v>
      </c>
      <c r="D6" s="107">
        <v>-153546.16000000012</v>
      </c>
      <c r="E6" s="107">
        <v>0</v>
      </c>
    </row>
    <row r="7" spans="1:5" x14ac:dyDescent="0.25">
      <c r="A7" s="106" t="s">
        <v>437</v>
      </c>
      <c r="B7" s="105"/>
      <c r="C7" s="105"/>
      <c r="D7" s="105"/>
      <c r="E7" s="105"/>
    </row>
    <row r="8" spans="1:5" x14ac:dyDescent="0.25">
      <c r="A8" s="106" t="s">
        <v>436</v>
      </c>
      <c r="B8" s="107">
        <v>22960487.23</v>
      </c>
      <c r="C8" s="107"/>
      <c r="D8" s="107">
        <v>-22960487.23</v>
      </c>
      <c r="E8" s="107">
        <v>0</v>
      </c>
    </row>
    <row r="9" spans="1:5" x14ac:dyDescent="0.25">
      <c r="A9" s="106" t="s">
        <v>435</v>
      </c>
      <c r="B9" s="105"/>
      <c r="C9" s="107">
        <v>833.7</v>
      </c>
      <c r="D9" s="105"/>
      <c r="E9" s="107">
        <v>833.7</v>
      </c>
    </row>
    <row r="10" spans="1:5" x14ac:dyDescent="0.25">
      <c r="A10" s="106" t="s">
        <v>434</v>
      </c>
      <c r="B10" s="105"/>
      <c r="C10" s="107">
        <v>0</v>
      </c>
      <c r="D10" s="105"/>
      <c r="E10" s="107">
        <v>0</v>
      </c>
    </row>
    <row r="11" spans="1:5" x14ac:dyDescent="0.25">
      <c r="A11" s="106" t="s">
        <v>433</v>
      </c>
      <c r="B11" s="105"/>
      <c r="C11" s="107">
        <v>1200</v>
      </c>
      <c r="D11" s="105"/>
      <c r="E11" s="107">
        <v>1200</v>
      </c>
    </row>
    <row r="12" spans="1:5" x14ac:dyDescent="0.25">
      <c r="A12" s="106" t="s">
        <v>432</v>
      </c>
      <c r="B12" s="105"/>
      <c r="C12" s="107">
        <v>2270</v>
      </c>
      <c r="D12" s="105"/>
      <c r="E12" s="107">
        <v>2270</v>
      </c>
    </row>
    <row r="13" spans="1:5" x14ac:dyDescent="0.25">
      <c r="A13" s="106" t="s">
        <v>431</v>
      </c>
      <c r="B13" s="105"/>
      <c r="C13" s="105"/>
      <c r="D13" s="105">
        <v>-169827.00000000029</v>
      </c>
      <c r="E13" s="109">
        <v>-169827.00000000029</v>
      </c>
    </row>
    <row r="14" spans="1:5" x14ac:dyDescent="0.25">
      <c r="A14" s="106" t="s">
        <v>430</v>
      </c>
      <c r="B14" s="105"/>
      <c r="C14" s="105"/>
      <c r="D14" s="105">
        <v>-1920.39</v>
      </c>
      <c r="E14" s="110">
        <v>-1920.39</v>
      </c>
    </row>
    <row r="15" spans="1:5" x14ac:dyDescent="0.25">
      <c r="A15" s="106" t="s">
        <v>429</v>
      </c>
      <c r="B15" s="105"/>
      <c r="C15" s="105"/>
      <c r="D15" s="105">
        <v>-6.55</v>
      </c>
      <c r="E15" s="110">
        <v>-6.55</v>
      </c>
    </row>
    <row r="16" spans="1:5" x14ac:dyDescent="0.25">
      <c r="A16" s="106" t="s">
        <v>428</v>
      </c>
      <c r="B16" s="105"/>
      <c r="C16" s="105"/>
      <c r="D16" s="111">
        <v>-14970</v>
      </c>
      <c r="E16" s="111">
        <v>-14970</v>
      </c>
    </row>
    <row r="17" spans="1:5" x14ac:dyDescent="0.25">
      <c r="A17" s="106" t="s">
        <v>427</v>
      </c>
      <c r="B17" s="105"/>
      <c r="C17" s="108"/>
      <c r="D17" s="108">
        <v>-1920.39</v>
      </c>
      <c r="E17" s="108">
        <v>-1920.39</v>
      </c>
    </row>
    <row r="18" spans="1:5" x14ac:dyDescent="0.25">
      <c r="A18" s="106" t="s">
        <v>383</v>
      </c>
      <c r="B18" s="105"/>
      <c r="C18" s="108"/>
      <c r="D18" s="108">
        <v>-6.55</v>
      </c>
      <c r="E18" s="108">
        <v>-6.55</v>
      </c>
    </row>
    <row r="19" spans="1:5" x14ac:dyDescent="0.25">
      <c r="A19" s="106" t="s">
        <v>28</v>
      </c>
      <c r="B19" s="105"/>
      <c r="C19" s="108">
        <v>1926.94</v>
      </c>
      <c r="D19" s="108"/>
      <c r="E19" s="108">
        <v>1926.94</v>
      </c>
    </row>
    <row r="20" spans="1:5" x14ac:dyDescent="0.25">
      <c r="A20" s="106" t="s">
        <v>426</v>
      </c>
      <c r="B20" s="105"/>
      <c r="C20" s="105"/>
      <c r="D20" s="105">
        <v>-15359.769999999999</v>
      </c>
      <c r="E20" s="110">
        <v>-15359.769999999999</v>
      </c>
    </row>
    <row r="21" spans="1:5" x14ac:dyDescent="0.25">
      <c r="A21" s="106" t="s">
        <v>425</v>
      </c>
      <c r="B21" s="105"/>
      <c r="C21" s="105"/>
      <c r="D21" s="105">
        <v>-32.71</v>
      </c>
      <c r="E21" s="110">
        <v>-32.71</v>
      </c>
    </row>
    <row r="22" spans="1:5" x14ac:dyDescent="0.25">
      <c r="A22" s="106" t="s">
        <v>424</v>
      </c>
      <c r="B22" s="105"/>
      <c r="C22" s="105"/>
      <c r="D22" s="105"/>
      <c r="E22" s="105"/>
    </row>
    <row r="23" spans="1:5" x14ac:dyDescent="0.25">
      <c r="A23" s="106" t="s">
        <v>423</v>
      </c>
      <c r="B23" s="105"/>
      <c r="C23" s="105"/>
      <c r="D23" s="105"/>
      <c r="E23" s="105"/>
    </row>
    <row r="24" spans="1:5" x14ac:dyDescent="0.25">
      <c r="A24" s="106" t="s">
        <v>422</v>
      </c>
      <c r="B24" s="105"/>
      <c r="C24" s="105"/>
      <c r="D24" s="105"/>
      <c r="E24" s="105"/>
    </row>
    <row r="25" spans="1:5" x14ac:dyDescent="0.25">
      <c r="A25" s="106" t="s">
        <v>421</v>
      </c>
      <c r="B25" s="105"/>
      <c r="C25" s="107">
        <v>14586272.07</v>
      </c>
      <c r="D25" s="107">
        <v>-29702892.610000003</v>
      </c>
      <c r="E25" s="107">
        <v>-15116620.540000003</v>
      </c>
    </row>
    <row r="26" spans="1:5" x14ac:dyDescent="0.25">
      <c r="A26" s="106" t="s">
        <v>35</v>
      </c>
      <c r="B26" s="105"/>
      <c r="C26" s="105"/>
      <c r="D26" s="105">
        <v>50674570.180000007</v>
      </c>
      <c r="E26" s="109">
        <v>50674570.180000007</v>
      </c>
    </row>
    <row r="27" spans="1:5" x14ac:dyDescent="0.25">
      <c r="A27" s="106" t="s">
        <v>420</v>
      </c>
      <c r="B27" s="105"/>
      <c r="C27" s="105"/>
      <c r="D27" s="105">
        <v>-62300</v>
      </c>
      <c r="E27" s="109">
        <v>-62300</v>
      </c>
    </row>
    <row r="28" spans="1:5" x14ac:dyDescent="0.25">
      <c r="A28" s="106" t="s">
        <v>419</v>
      </c>
      <c r="B28" s="105"/>
      <c r="C28" s="105"/>
      <c r="D28" s="105">
        <v>-36389</v>
      </c>
      <c r="E28" s="109">
        <v>-36389</v>
      </c>
    </row>
    <row r="29" spans="1:5" x14ac:dyDescent="0.25">
      <c r="A29" s="106" t="s">
        <v>418</v>
      </c>
      <c r="B29" s="105"/>
      <c r="C29" s="108">
        <v>-1926.94</v>
      </c>
      <c r="D29" s="108">
        <v>1926.94</v>
      </c>
      <c r="E29" s="108">
        <v>0</v>
      </c>
    </row>
    <row r="30" spans="1:5" x14ac:dyDescent="0.25">
      <c r="A30" s="106" t="s">
        <v>417</v>
      </c>
      <c r="B30" s="105"/>
      <c r="C30" s="107">
        <v>-23686.35</v>
      </c>
      <c r="D30" s="107">
        <v>23686.35</v>
      </c>
      <c r="E30" s="107">
        <v>0</v>
      </c>
    </row>
    <row r="31" spans="1:5" x14ac:dyDescent="0.25">
      <c r="A31" s="106" t="s">
        <v>416</v>
      </c>
      <c r="B31" s="105"/>
      <c r="C31" s="107">
        <v>-5305.5900000000011</v>
      </c>
      <c r="D31" s="107">
        <v>5305.5900000000011</v>
      </c>
      <c r="E31" s="107">
        <v>0</v>
      </c>
    </row>
    <row r="32" spans="1:5" x14ac:dyDescent="0.25">
      <c r="A32" s="106" t="s">
        <v>415</v>
      </c>
      <c r="B32" s="105"/>
      <c r="C32" s="107">
        <v>15112316.840000002</v>
      </c>
      <c r="D32" s="105"/>
      <c r="E32" s="107">
        <v>15112316.840000002</v>
      </c>
    </row>
    <row r="33" spans="1:6" x14ac:dyDescent="0.25">
      <c r="A33" s="106" t="s">
        <v>414</v>
      </c>
      <c r="B33" s="105"/>
      <c r="C33" s="105"/>
      <c r="D33" s="105">
        <v>128542.9</v>
      </c>
      <c r="E33" s="102">
        <v>128542.9</v>
      </c>
    </row>
    <row r="34" spans="1:6" x14ac:dyDescent="0.25">
      <c r="A34" s="106" t="s">
        <v>413</v>
      </c>
      <c r="B34" s="105"/>
      <c r="C34" s="105"/>
      <c r="D34" s="105">
        <v>21626.400000000001</v>
      </c>
      <c r="E34" s="102">
        <v>21626.400000000001</v>
      </c>
    </row>
    <row r="35" spans="1:6" x14ac:dyDescent="0.25">
      <c r="A35" s="106" t="s">
        <v>300</v>
      </c>
      <c r="B35" s="105">
        <v>22960487.23</v>
      </c>
      <c r="C35" s="105">
        <v>29827446.830000006</v>
      </c>
      <c r="D35" s="105">
        <v>-952034.99999999953</v>
      </c>
      <c r="E35" s="105">
        <v>51835899.060000002</v>
      </c>
    </row>
    <row r="36" spans="1:6" x14ac:dyDescent="0.25">
      <c r="E36" s="105">
        <f>-E16</f>
        <v>14970</v>
      </c>
      <c r="F36" s="99" t="s">
        <v>492</v>
      </c>
    </row>
    <row r="37" spans="1:6" ht="15.75" thickBot="1" x14ac:dyDescent="0.3">
      <c r="E37" s="100">
        <f>SUM(E35:E36)</f>
        <v>51850869.060000002</v>
      </c>
      <c r="F37" s="99" t="s">
        <v>412</v>
      </c>
    </row>
    <row r="38" spans="1:6" ht="15.75" thickTop="1" x14ac:dyDescent="0.25"/>
    <row r="40" spans="1:6" x14ac:dyDescent="0.25">
      <c r="E40" s="99" t="s">
        <v>411</v>
      </c>
    </row>
    <row r="41" spans="1:6" x14ac:dyDescent="0.25">
      <c r="E41" s="104">
        <f>'retail rev'!W1095</f>
        <v>-50406054.18</v>
      </c>
      <c r="F41" s="99" t="s">
        <v>410</v>
      </c>
    </row>
    <row r="42" spans="1:6" x14ac:dyDescent="0.25">
      <c r="E42" s="103">
        <f>'AMA &amp; SFR rev'!W43</f>
        <v>-1311965</v>
      </c>
      <c r="F42" s="99" t="s">
        <v>409</v>
      </c>
    </row>
    <row r="43" spans="1:6" x14ac:dyDescent="0.25">
      <c r="E43" s="102">
        <f>'AMA &amp; SFR rev'!W30</f>
        <v>-150169.29999999999</v>
      </c>
      <c r="F43" s="99" t="s">
        <v>408</v>
      </c>
    </row>
    <row r="44" spans="1:6" x14ac:dyDescent="0.25">
      <c r="E44" s="101">
        <f>'PGA Exit Rev'!W29</f>
        <v>17319.419999999998</v>
      </c>
      <c r="F44" s="99" t="s">
        <v>407</v>
      </c>
    </row>
    <row r="45" spans="1:6" ht="15.75" thickBot="1" x14ac:dyDescent="0.3">
      <c r="E45" s="100">
        <f>SUM(E41:E44)</f>
        <v>-51850869.059999995</v>
      </c>
    </row>
    <row r="46" spans="1:6" ht="15.75" thickTop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CDA9C-1F28-43AB-AA73-AB37FFE3E181}">
  <sheetPr>
    <tabColor rgb="FFFFFF00"/>
  </sheetPr>
  <dimension ref="A1:X1101"/>
  <sheetViews>
    <sheetView workbookViewId="0">
      <selection activeCell="N1038" sqref="N1038"/>
    </sheetView>
  </sheetViews>
  <sheetFormatPr defaultColWidth="8.85546875" defaultRowHeight="15" x14ac:dyDescent="0.25"/>
  <cols>
    <col min="1" max="1" width="12.28515625" style="99" customWidth="1"/>
    <col min="2" max="2" width="16.85546875" style="99" customWidth="1"/>
    <col min="3" max="3" width="7.5703125" style="99" customWidth="1"/>
    <col min="4" max="4" width="5.42578125" style="99" customWidth="1"/>
    <col min="5" max="5" width="4.7109375" style="99" customWidth="1"/>
    <col min="6" max="6" width="3.85546875" style="99" customWidth="1"/>
    <col min="7" max="7" width="4.28515625" style="99" customWidth="1"/>
    <col min="8" max="8" width="5.28515625" style="99" customWidth="1"/>
    <col min="9" max="9" width="4.7109375" style="99" customWidth="1"/>
    <col min="10" max="10" width="5.28515625" style="99" customWidth="1"/>
    <col min="11" max="11" width="7.28515625" style="99" customWidth="1"/>
    <col min="12" max="12" width="3.7109375" style="99" customWidth="1"/>
    <col min="13" max="13" width="5.5703125" style="99" customWidth="1"/>
    <col min="14" max="14" width="4.7109375" style="99" customWidth="1"/>
    <col min="15" max="15" width="6.7109375" style="99" customWidth="1"/>
    <col min="16" max="16" width="9.85546875" style="99" customWidth="1"/>
    <col min="17" max="17" width="11.7109375" style="99" customWidth="1"/>
    <col min="18" max="18" width="9.28515625" style="99" customWidth="1"/>
    <col min="19" max="19" width="4.5703125" style="99" customWidth="1"/>
    <col min="20" max="20" width="9.28515625" style="99" customWidth="1"/>
    <col min="21" max="22" width="11" style="99" customWidth="1"/>
    <col min="23" max="23" width="12" style="99" customWidth="1"/>
    <col min="24" max="24" width="6.5703125" style="99" customWidth="1"/>
    <col min="25" max="25" width="0.7109375" style="99" customWidth="1"/>
    <col min="26" max="16384" width="8.85546875" style="99"/>
  </cols>
  <sheetData>
    <row r="1" spans="1:24" x14ac:dyDescent="0.25">
      <c r="A1" s="134" t="s">
        <v>186</v>
      </c>
    </row>
    <row r="2" spans="1:24" x14ac:dyDescent="0.25">
      <c r="A2" s="134" t="s">
        <v>187</v>
      </c>
    </row>
    <row r="3" spans="1:24" x14ac:dyDescent="0.25">
      <c r="A3" s="133" t="s">
        <v>476</v>
      </c>
    </row>
    <row r="5" spans="1:24" x14ac:dyDescent="0.25">
      <c r="A5" s="114"/>
      <c r="B5" s="116" t="s">
        <v>475</v>
      </c>
    </row>
    <row r="6" spans="1:24" x14ac:dyDescent="0.25">
      <c r="A6" s="132" t="s">
        <v>190</v>
      </c>
      <c r="B6" s="116" t="s">
        <v>474</v>
      </c>
    </row>
    <row r="7" spans="1:24" x14ac:dyDescent="0.25">
      <c r="A7" s="132" t="s">
        <v>190</v>
      </c>
      <c r="B7" s="116" t="s">
        <v>473</v>
      </c>
    </row>
    <row r="8" spans="1:24" x14ac:dyDescent="0.25">
      <c r="A8" s="132" t="s">
        <v>190</v>
      </c>
      <c r="B8" s="116" t="s">
        <v>472</v>
      </c>
    </row>
    <row r="9" spans="1:24" x14ac:dyDescent="0.25">
      <c r="A9" s="116" t="s">
        <v>4</v>
      </c>
    </row>
    <row r="10" spans="1:24" x14ac:dyDescent="0.25">
      <c r="A10" s="131" t="s">
        <v>193</v>
      </c>
      <c r="B10" s="131" t="s">
        <v>471</v>
      </c>
      <c r="C10" s="130" t="s">
        <v>194</v>
      </c>
      <c r="D10" s="130" t="s">
        <v>195</v>
      </c>
      <c r="E10" s="130" t="s">
        <v>196</v>
      </c>
      <c r="F10" s="130" t="s">
        <v>197</v>
      </c>
      <c r="G10" s="130" t="s">
        <v>198</v>
      </c>
      <c r="H10" s="130" t="s">
        <v>199</v>
      </c>
      <c r="I10" s="130" t="s">
        <v>200</v>
      </c>
      <c r="J10" s="130" t="s">
        <v>201</v>
      </c>
      <c r="K10" s="130" t="s">
        <v>202</v>
      </c>
      <c r="L10" s="130" t="s">
        <v>203</v>
      </c>
      <c r="M10" s="130" t="s">
        <v>204</v>
      </c>
      <c r="N10" s="130" t="s">
        <v>205</v>
      </c>
      <c r="O10" s="131" t="s">
        <v>206</v>
      </c>
      <c r="P10" s="131" t="s">
        <v>207</v>
      </c>
      <c r="Q10" s="131" t="s">
        <v>208</v>
      </c>
      <c r="R10" s="131" t="s">
        <v>209</v>
      </c>
      <c r="S10" s="130" t="s">
        <v>210</v>
      </c>
      <c r="T10" s="131" t="s">
        <v>211</v>
      </c>
      <c r="U10" s="130" t="s">
        <v>212</v>
      </c>
      <c r="V10" s="130" t="s">
        <v>213</v>
      </c>
      <c r="W10" s="130" t="s">
        <v>214</v>
      </c>
      <c r="X10" s="129" t="s">
        <v>215</v>
      </c>
    </row>
    <row r="11" spans="1:24" x14ac:dyDescent="0.25">
      <c r="A11" s="127" t="s">
        <v>216</v>
      </c>
      <c r="B11" s="164" t="s">
        <v>470</v>
      </c>
      <c r="C11" s="128" t="s">
        <v>217</v>
      </c>
      <c r="D11" s="128" t="s">
        <v>334</v>
      </c>
      <c r="E11" s="128" t="s">
        <v>336</v>
      </c>
      <c r="F11" s="128" t="s">
        <v>447</v>
      </c>
      <c r="G11" s="128" t="s">
        <v>220</v>
      </c>
      <c r="H11" s="128" t="s">
        <v>219</v>
      </c>
      <c r="I11" s="128" t="s">
        <v>220</v>
      </c>
      <c r="J11" s="128" t="s">
        <v>339</v>
      </c>
      <c r="K11" s="128" t="s">
        <v>223</v>
      </c>
      <c r="L11" s="128" t="s">
        <v>220</v>
      </c>
      <c r="M11" s="128" t="s">
        <v>322</v>
      </c>
      <c r="N11" s="128" t="s">
        <v>224</v>
      </c>
      <c r="O11" s="127" t="s">
        <v>225</v>
      </c>
      <c r="P11" s="127" t="s">
        <v>226</v>
      </c>
      <c r="Q11" s="127" t="s">
        <v>241</v>
      </c>
      <c r="R11" s="125"/>
      <c r="S11" s="126"/>
      <c r="T11" s="125"/>
      <c r="U11" s="124">
        <v>0</v>
      </c>
      <c r="V11" s="124">
        <v>130550.86</v>
      </c>
      <c r="W11" s="124">
        <v>-130550.86</v>
      </c>
      <c r="X11" s="123"/>
    </row>
    <row r="12" spans="1:24" x14ac:dyDescent="0.25">
      <c r="A12" s="127" t="s">
        <v>216</v>
      </c>
      <c r="B12" s="165"/>
      <c r="C12" s="128" t="s">
        <v>217</v>
      </c>
      <c r="D12" s="128" t="s">
        <v>334</v>
      </c>
      <c r="E12" s="128" t="s">
        <v>336</v>
      </c>
      <c r="F12" s="128" t="s">
        <v>447</v>
      </c>
      <c r="G12" s="128" t="s">
        <v>220</v>
      </c>
      <c r="H12" s="128" t="s">
        <v>219</v>
      </c>
      <c r="I12" s="128" t="s">
        <v>220</v>
      </c>
      <c r="J12" s="128" t="s">
        <v>339</v>
      </c>
      <c r="K12" s="128" t="s">
        <v>223</v>
      </c>
      <c r="L12" s="128" t="s">
        <v>220</v>
      </c>
      <c r="M12" s="128" t="s">
        <v>322</v>
      </c>
      <c r="N12" s="128" t="s">
        <v>224</v>
      </c>
      <c r="O12" s="127" t="s">
        <v>225</v>
      </c>
      <c r="P12" s="127" t="s">
        <v>226</v>
      </c>
      <c r="Q12" s="127" t="s">
        <v>242</v>
      </c>
      <c r="R12" s="125"/>
      <c r="S12" s="126"/>
      <c r="T12" s="125"/>
      <c r="U12" s="124">
        <v>137042.91</v>
      </c>
      <c r="V12" s="124">
        <v>0</v>
      </c>
      <c r="W12" s="124">
        <v>137042.91</v>
      </c>
      <c r="X12" s="123"/>
    </row>
    <row r="13" spans="1:24" x14ac:dyDescent="0.25">
      <c r="A13" s="127" t="s">
        <v>216</v>
      </c>
      <c r="B13" s="165"/>
      <c r="C13" s="128" t="s">
        <v>217</v>
      </c>
      <c r="D13" s="128" t="s">
        <v>334</v>
      </c>
      <c r="E13" s="128" t="s">
        <v>336</v>
      </c>
      <c r="F13" s="128" t="s">
        <v>446</v>
      </c>
      <c r="G13" s="128" t="s">
        <v>220</v>
      </c>
      <c r="H13" s="128" t="s">
        <v>219</v>
      </c>
      <c r="I13" s="128" t="s">
        <v>220</v>
      </c>
      <c r="J13" s="128" t="s">
        <v>339</v>
      </c>
      <c r="K13" s="128" t="s">
        <v>223</v>
      </c>
      <c r="L13" s="128" t="s">
        <v>220</v>
      </c>
      <c r="M13" s="128" t="s">
        <v>322</v>
      </c>
      <c r="N13" s="128" t="s">
        <v>224</v>
      </c>
      <c r="O13" s="127" t="s">
        <v>225</v>
      </c>
      <c r="P13" s="127" t="s">
        <v>226</v>
      </c>
      <c r="Q13" s="127" t="s">
        <v>241</v>
      </c>
      <c r="R13" s="125"/>
      <c r="S13" s="126"/>
      <c r="T13" s="125"/>
      <c r="U13" s="124">
        <v>0</v>
      </c>
      <c r="V13" s="124">
        <v>72647.17</v>
      </c>
      <c r="W13" s="124">
        <v>-72647.17</v>
      </c>
      <c r="X13" s="123"/>
    </row>
    <row r="14" spans="1:24" x14ac:dyDescent="0.25">
      <c r="A14" s="127" t="s">
        <v>216</v>
      </c>
      <c r="B14" s="165"/>
      <c r="C14" s="128" t="s">
        <v>217</v>
      </c>
      <c r="D14" s="128" t="s">
        <v>334</v>
      </c>
      <c r="E14" s="128" t="s">
        <v>336</v>
      </c>
      <c r="F14" s="128" t="s">
        <v>446</v>
      </c>
      <c r="G14" s="128" t="s">
        <v>220</v>
      </c>
      <c r="H14" s="128" t="s">
        <v>219</v>
      </c>
      <c r="I14" s="128" t="s">
        <v>220</v>
      </c>
      <c r="J14" s="128" t="s">
        <v>339</v>
      </c>
      <c r="K14" s="128" t="s">
        <v>223</v>
      </c>
      <c r="L14" s="128" t="s">
        <v>220</v>
      </c>
      <c r="M14" s="128" t="s">
        <v>322</v>
      </c>
      <c r="N14" s="128" t="s">
        <v>224</v>
      </c>
      <c r="O14" s="127" t="s">
        <v>225</v>
      </c>
      <c r="P14" s="127" t="s">
        <v>226</v>
      </c>
      <c r="Q14" s="127" t="s">
        <v>242</v>
      </c>
      <c r="R14" s="125"/>
      <c r="S14" s="126"/>
      <c r="T14" s="125"/>
      <c r="U14" s="124">
        <v>78577.95</v>
      </c>
      <c r="V14" s="124">
        <v>0</v>
      </c>
      <c r="W14" s="124">
        <v>78577.95</v>
      </c>
      <c r="X14" s="123"/>
    </row>
    <row r="15" spans="1:24" x14ac:dyDescent="0.25">
      <c r="A15" s="127" t="s">
        <v>216</v>
      </c>
      <c r="B15" s="165"/>
      <c r="C15" s="128" t="s">
        <v>217</v>
      </c>
      <c r="D15" s="128" t="s">
        <v>334</v>
      </c>
      <c r="E15" s="128" t="s">
        <v>336</v>
      </c>
      <c r="F15" s="128" t="s">
        <v>443</v>
      </c>
      <c r="G15" s="128" t="s">
        <v>220</v>
      </c>
      <c r="H15" s="128" t="s">
        <v>219</v>
      </c>
      <c r="I15" s="128" t="s">
        <v>220</v>
      </c>
      <c r="J15" s="128" t="s">
        <v>339</v>
      </c>
      <c r="K15" s="128" t="s">
        <v>223</v>
      </c>
      <c r="L15" s="128" t="s">
        <v>220</v>
      </c>
      <c r="M15" s="128" t="s">
        <v>322</v>
      </c>
      <c r="N15" s="128" t="s">
        <v>224</v>
      </c>
      <c r="O15" s="127" t="s">
        <v>225</v>
      </c>
      <c r="P15" s="127" t="s">
        <v>226</v>
      </c>
      <c r="Q15" s="127" t="s">
        <v>241</v>
      </c>
      <c r="R15" s="125"/>
      <c r="S15" s="126"/>
      <c r="T15" s="125"/>
      <c r="U15" s="124">
        <v>0</v>
      </c>
      <c r="V15" s="124">
        <v>207514.63</v>
      </c>
      <c r="W15" s="124">
        <v>-207514.63</v>
      </c>
      <c r="X15" s="123"/>
    </row>
    <row r="16" spans="1:24" x14ac:dyDescent="0.25">
      <c r="A16" s="127" t="s">
        <v>216</v>
      </c>
      <c r="B16" s="165"/>
      <c r="C16" s="128" t="s">
        <v>217</v>
      </c>
      <c r="D16" s="128" t="s">
        <v>334</v>
      </c>
      <c r="E16" s="128" t="s">
        <v>336</v>
      </c>
      <c r="F16" s="128" t="s">
        <v>443</v>
      </c>
      <c r="G16" s="128" t="s">
        <v>220</v>
      </c>
      <c r="H16" s="128" t="s">
        <v>219</v>
      </c>
      <c r="I16" s="128" t="s">
        <v>220</v>
      </c>
      <c r="J16" s="128" t="s">
        <v>339</v>
      </c>
      <c r="K16" s="128" t="s">
        <v>223</v>
      </c>
      <c r="L16" s="128" t="s">
        <v>220</v>
      </c>
      <c r="M16" s="128" t="s">
        <v>322</v>
      </c>
      <c r="N16" s="128" t="s">
        <v>224</v>
      </c>
      <c r="O16" s="127" t="s">
        <v>225</v>
      </c>
      <c r="P16" s="127" t="s">
        <v>226</v>
      </c>
      <c r="Q16" s="127" t="s">
        <v>242</v>
      </c>
      <c r="R16" s="125"/>
      <c r="S16" s="126"/>
      <c r="T16" s="125"/>
      <c r="U16" s="124">
        <v>214546</v>
      </c>
      <c r="V16" s="124">
        <v>0</v>
      </c>
      <c r="W16" s="124">
        <v>214546</v>
      </c>
      <c r="X16" s="123"/>
    </row>
    <row r="17" spans="1:24" x14ac:dyDescent="0.25">
      <c r="A17" s="127" t="s">
        <v>216</v>
      </c>
      <c r="B17" s="165"/>
      <c r="C17" s="128" t="s">
        <v>217</v>
      </c>
      <c r="D17" s="128" t="s">
        <v>334</v>
      </c>
      <c r="E17" s="128" t="s">
        <v>336</v>
      </c>
      <c r="F17" s="128" t="s">
        <v>445</v>
      </c>
      <c r="G17" s="128" t="s">
        <v>220</v>
      </c>
      <c r="H17" s="128" t="s">
        <v>219</v>
      </c>
      <c r="I17" s="128" t="s">
        <v>220</v>
      </c>
      <c r="J17" s="128" t="s">
        <v>339</v>
      </c>
      <c r="K17" s="128" t="s">
        <v>223</v>
      </c>
      <c r="L17" s="128" t="s">
        <v>220</v>
      </c>
      <c r="M17" s="128" t="s">
        <v>322</v>
      </c>
      <c r="N17" s="128" t="s">
        <v>224</v>
      </c>
      <c r="O17" s="127" t="s">
        <v>225</v>
      </c>
      <c r="P17" s="127" t="s">
        <v>226</v>
      </c>
      <c r="Q17" s="127" t="s">
        <v>241</v>
      </c>
      <c r="R17" s="125"/>
      <c r="S17" s="126"/>
      <c r="T17" s="125"/>
      <c r="U17" s="124">
        <v>0</v>
      </c>
      <c r="V17" s="124">
        <v>64918.25</v>
      </c>
      <c r="W17" s="124">
        <v>-64918.25</v>
      </c>
      <c r="X17" s="123"/>
    </row>
    <row r="18" spans="1:24" x14ac:dyDescent="0.25">
      <c r="A18" s="127" t="s">
        <v>216</v>
      </c>
      <c r="B18" s="165"/>
      <c r="C18" s="128" t="s">
        <v>217</v>
      </c>
      <c r="D18" s="128" t="s">
        <v>334</v>
      </c>
      <c r="E18" s="128" t="s">
        <v>336</v>
      </c>
      <c r="F18" s="128" t="s">
        <v>445</v>
      </c>
      <c r="G18" s="128" t="s">
        <v>220</v>
      </c>
      <c r="H18" s="128" t="s">
        <v>219</v>
      </c>
      <c r="I18" s="128" t="s">
        <v>220</v>
      </c>
      <c r="J18" s="128" t="s">
        <v>339</v>
      </c>
      <c r="K18" s="128" t="s">
        <v>223</v>
      </c>
      <c r="L18" s="128" t="s">
        <v>220</v>
      </c>
      <c r="M18" s="128" t="s">
        <v>322</v>
      </c>
      <c r="N18" s="128" t="s">
        <v>224</v>
      </c>
      <c r="O18" s="127" t="s">
        <v>225</v>
      </c>
      <c r="P18" s="127" t="s">
        <v>226</v>
      </c>
      <c r="Q18" s="127" t="s">
        <v>242</v>
      </c>
      <c r="R18" s="125"/>
      <c r="S18" s="126"/>
      <c r="T18" s="125"/>
      <c r="U18" s="124">
        <v>67597.990000000005</v>
      </c>
      <c r="V18" s="124">
        <v>0</v>
      </c>
      <c r="W18" s="124">
        <v>67597.990000000005</v>
      </c>
      <c r="X18" s="123"/>
    </row>
    <row r="19" spans="1:24" x14ac:dyDescent="0.25">
      <c r="A19" s="127" t="s">
        <v>216</v>
      </c>
      <c r="B19" s="165"/>
      <c r="C19" s="128" t="s">
        <v>217</v>
      </c>
      <c r="D19" s="128" t="s">
        <v>334</v>
      </c>
      <c r="E19" s="128" t="s">
        <v>336</v>
      </c>
      <c r="F19" s="128" t="s">
        <v>244</v>
      </c>
      <c r="G19" s="128" t="s">
        <v>220</v>
      </c>
      <c r="H19" s="128" t="s">
        <v>219</v>
      </c>
      <c r="I19" s="128" t="s">
        <v>220</v>
      </c>
      <c r="J19" s="128" t="s">
        <v>339</v>
      </c>
      <c r="K19" s="128" t="s">
        <v>223</v>
      </c>
      <c r="L19" s="128" t="s">
        <v>220</v>
      </c>
      <c r="M19" s="128" t="s">
        <v>322</v>
      </c>
      <c r="N19" s="128" t="s">
        <v>224</v>
      </c>
      <c r="O19" s="127" t="s">
        <v>225</v>
      </c>
      <c r="P19" s="127" t="s">
        <v>226</v>
      </c>
      <c r="Q19" s="127" t="s">
        <v>241</v>
      </c>
      <c r="R19" s="125"/>
      <c r="S19" s="126"/>
      <c r="T19" s="125"/>
      <c r="U19" s="124">
        <v>0</v>
      </c>
      <c r="V19" s="124">
        <v>22351.77</v>
      </c>
      <c r="W19" s="124">
        <v>-22351.77</v>
      </c>
      <c r="X19" s="123"/>
    </row>
    <row r="20" spans="1:24" x14ac:dyDescent="0.25">
      <c r="A20" s="127" t="s">
        <v>216</v>
      </c>
      <c r="B20" s="165"/>
      <c r="C20" s="128" t="s">
        <v>217</v>
      </c>
      <c r="D20" s="128" t="s">
        <v>334</v>
      </c>
      <c r="E20" s="128" t="s">
        <v>336</v>
      </c>
      <c r="F20" s="128" t="s">
        <v>244</v>
      </c>
      <c r="G20" s="128" t="s">
        <v>220</v>
      </c>
      <c r="H20" s="128" t="s">
        <v>219</v>
      </c>
      <c r="I20" s="128" t="s">
        <v>220</v>
      </c>
      <c r="J20" s="128" t="s">
        <v>339</v>
      </c>
      <c r="K20" s="128" t="s">
        <v>223</v>
      </c>
      <c r="L20" s="128" t="s">
        <v>220</v>
      </c>
      <c r="M20" s="128" t="s">
        <v>322</v>
      </c>
      <c r="N20" s="128" t="s">
        <v>224</v>
      </c>
      <c r="O20" s="127" t="s">
        <v>225</v>
      </c>
      <c r="P20" s="127" t="s">
        <v>226</v>
      </c>
      <c r="Q20" s="127" t="s">
        <v>242</v>
      </c>
      <c r="R20" s="125"/>
      <c r="S20" s="126"/>
      <c r="T20" s="125"/>
      <c r="U20" s="124">
        <v>22559.07</v>
      </c>
      <c r="V20" s="124">
        <v>0</v>
      </c>
      <c r="W20" s="124">
        <v>22559.07</v>
      </c>
      <c r="X20" s="123"/>
    </row>
    <row r="21" spans="1:24" x14ac:dyDescent="0.25">
      <c r="A21" s="127" t="s">
        <v>216</v>
      </c>
      <c r="B21" s="165"/>
      <c r="C21" s="128" t="s">
        <v>217</v>
      </c>
      <c r="D21" s="128" t="s">
        <v>334</v>
      </c>
      <c r="E21" s="128" t="s">
        <v>336</v>
      </c>
      <c r="F21" s="128" t="s">
        <v>444</v>
      </c>
      <c r="G21" s="128" t="s">
        <v>220</v>
      </c>
      <c r="H21" s="128" t="s">
        <v>219</v>
      </c>
      <c r="I21" s="128" t="s">
        <v>220</v>
      </c>
      <c r="J21" s="128" t="s">
        <v>339</v>
      </c>
      <c r="K21" s="128" t="s">
        <v>223</v>
      </c>
      <c r="L21" s="128" t="s">
        <v>220</v>
      </c>
      <c r="M21" s="128" t="s">
        <v>322</v>
      </c>
      <c r="N21" s="128" t="s">
        <v>224</v>
      </c>
      <c r="O21" s="127" t="s">
        <v>225</v>
      </c>
      <c r="P21" s="127" t="s">
        <v>226</v>
      </c>
      <c r="Q21" s="127" t="s">
        <v>241</v>
      </c>
      <c r="R21" s="125"/>
      <c r="S21" s="126"/>
      <c r="T21" s="125"/>
      <c r="U21" s="124">
        <v>0</v>
      </c>
      <c r="V21" s="124">
        <v>69821.960000000006</v>
      </c>
      <c r="W21" s="124">
        <v>-69821.960000000006</v>
      </c>
      <c r="X21" s="123"/>
    </row>
    <row r="22" spans="1:24" x14ac:dyDescent="0.25">
      <c r="A22" s="127" t="s">
        <v>216</v>
      </c>
      <c r="B22" s="165"/>
      <c r="C22" s="128" t="s">
        <v>217</v>
      </c>
      <c r="D22" s="128" t="s">
        <v>334</v>
      </c>
      <c r="E22" s="128" t="s">
        <v>336</v>
      </c>
      <c r="F22" s="128" t="s">
        <v>444</v>
      </c>
      <c r="G22" s="128" t="s">
        <v>220</v>
      </c>
      <c r="H22" s="128" t="s">
        <v>219</v>
      </c>
      <c r="I22" s="128" t="s">
        <v>220</v>
      </c>
      <c r="J22" s="128" t="s">
        <v>339</v>
      </c>
      <c r="K22" s="128" t="s">
        <v>223</v>
      </c>
      <c r="L22" s="128" t="s">
        <v>220</v>
      </c>
      <c r="M22" s="128" t="s">
        <v>322</v>
      </c>
      <c r="N22" s="128" t="s">
        <v>224</v>
      </c>
      <c r="O22" s="127" t="s">
        <v>225</v>
      </c>
      <c r="P22" s="127" t="s">
        <v>226</v>
      </c>
      <c r="Q22" s="127" t="s">
        <v>242</v>
      </c>
      <c r="R22" s="125"/>
      <c r="S22" s="126"/>
      <c r="T22" s="125"/>
      <c r="U22" s="124">
        <v>72242.720000000001</v>
      </c>
      <c r="V22" s="124">
        <v>0</v>
      </c>
      <c r="W22" s="124">
        <v>72242.720000000001</v>
      </c>
      <c r="X22" s="123"/>
    </row>
    <row r="23" spans="1:24" x14ac:dyDescent="0.25">
      <c r="A23" s="127" t="s">
        <v>216</v>
      </c>
      <c r="B23" s="165"/>
      <c r="C23" s="128" t="s">
        <v>217</v>
      </c>
      <c r="D23" s="128" t="s">
        <v>334</v>
      </c>
      <c r="E23" s="128" t="s">
        <v>341</v>
      </c>
      <c r="F23" s="128" t="s">
        <v>447</v>
      </c>
      <c r="G23" s="128" t="s">
        <v>220</v>
      </c>
      <c r="H23" s="128" t="s">
        <v>219</v>
      </c>
      <c r="I23" s="128" t="s">
        <v>220</v>
      </c>
      <c r="J23" s="128" t="s">
        <v>339</v>
      </c>
      <c r="K23" s="128" t="s">
        <v>223</v>
      </c>
      <c r="L23" s="128" t="s">
        <v>220</v>
      </c>
      <c r="M23" s="128" t="s">
        <v>316</v>
      </c>
      <c r="N23" s="128" t="s">
        <v>224</v>
      </c>
      <c r="O23" s="127" t="s">
        <v>225</v>
      </c>
      <c r="P23" s="127" t="s">
        <v>343</v>
      </c>
      <c r="Q23" s="127" t="s">
        <v>344</v>
      </c>
      <c r="R23" s="125"/>
      <c r="S23" s="126"/>
      <c r="T23" s="125"/>
      <c r="U23" s="124">
        <v>222.79</v>
      </c>
      <c r="V23" s="124">
        <v>242841.5</v>
      </c>
      <c r="W23" s="124">
        <v>-242618.71</v>
      </c>
      <c r="X23" s="123"/>
    </row>
    <row r="24" spans="1:24" x14ac:dyDescent="0.25">
      <c r="A24" s="127" t="s">
        <v>216</v>
      </c>
      <c r="B24" s="165"/>
      <c r="C24" s="128" t="s">
        <v>217</v>
      </c>
      <c r="D24" s="128" t="s">
        <v>334</v>
      </c>
      <c r="E24" s="128" t="s">
        <v>341</v>
      </c>
      <c r="F24" s="128" t="s">
        <v>446</v>
      </c>
      <c r="G24" s="128" t="s">
        <v>220</v>
      </c>
      <c r="H24" s="128" t="s">
        <v>219</v>
      </c>
      <c r="I24" s="128" t="s">
        <v>220</v>
      </c>
      <c r="J24" s="128" t="s">
        <v>339</v>
      </c>
      <c r="K24" s="128" t="s">
        <v>223</v>
      </c>
      <c r="L24" s="128" t="s">
        <v>220</v>
      </c>
      <c r="M24" s="128" t="s">
        <v>316</v>
      </c>
      <c r="N24" s="128" t="s">
        <v>224</v>
      </c>
      <c r="O24" s="127" t="s">
        <v>225</v>
      </c>
      <c r="P24" s="127" t="s">
        <v>343</v>
      </c>
      <c r="Q24" s="127" t="s">
        <v>344</v>
      </c>
      <c r="R24" s="125"/>
      <c r="S24" s="126"/>
      <c r="T24" s="125"/>
      <c r="U24" s="124">
        <v>152</v>
      </c>
      <c r="V24" s="124">
        <v>113764.54</v>
      </c>
      <c r="W24" s="124">
        <v>-113612.54</v>
      </c>
      <c r="X24" s="123"/>
    </row>
    <row r="25" spans="1:24" x14ac:dyDescent="0.25">
      <c r="A25" s="127" t="s">
        <v>216</v>
      </c>
      <c r="B25" s="165"/>
      <c r="C25" s="128" t="s">
        <v>217</v>
      </c>
      <c r="D25" s="128" t="s">
        <v>334</v>
      </c>
      <c r="E25" s="128" t="s">
        <v>341</v>
      </c>
      <c r="F25" s="128" t="s">
        <v>443</v>
      </c>
      <c r="G25" s="128" t="s">
        <v>220</v>
      </c>
      <c r="H25" s="128" t="s">
        <v>219</v>
      </c>
      <c r="I25" s="128" t="s">
        <v>220</v>
      </c>
      <c r="J25" s="128" t="s">
        <v>339</v>
      </c>
      <c r="K25" s="128" t="s">
        <v>223</v>
      </c>
      <c r="L25" s="128" t="s">
        <v>220</v>
      </c>
      <c r="M25" s="128" t="s">
        <v>316</v>
      </c>
      <c r="N25" s="128" t="s">
        <v>224</v>
      </c>
      <c r="O25" s="127" t="s">
        <v>225</v>
      </c>
      <c r="P25" s="127" t="s">
        <v>343</v>
      </c>
      <c r="Q25" s="127" t="s">
        <v>344</v>
      </c>
      <c r="R25" s="125"/>
      <c r="S25" s="126"/>
      <c r="T25" s="125"/>
      <c r="U25" s="124">
        <v>212.4</v>
      </c>
      <c r="V25" s="124">
        <v>348202.28</v>
      </c>
      <c r="W25" s="124">
        <v>-347989.88</v>
      </c>
      <c r="X25" s="123"/>
    </row>
    <row r="26" spans="1:24" x14ac:dyDescent="0.25">
      <c r="A26" s="127" t="s">
        <v>216</v>
      </c>
      <c r="B26" s="165"/>
      <c r="C26" s="128" t="s">
        <v>217</v>
      </c>
      <c r="D26" s="128" t="s">
        <v>334</v>
      </c>
      <c r="E26" s="128" t="s">
        <v>341</v>
      </c>
      <c r="F26" s="128" t="s">
        <v>445</v>
      </c>
      <c r="G26" s="128" t="s">
        <v>220</v>
      </c>
      <c r="H26" s="128" t="s">
        <v>219</v>
      </c>
      <c r="I26" s="128" t="s">
        <v>220</v>
      </c>
      <c r="J26" s="128" t="s">
        <v>339</v>
      </c>
      <c r="K26" s="128" t="s">
        <v>223</v>
      </c>
      <c r="L26" s="128" t="s">
        <v>220</v>
      </c>
      <c r="M26" s="128" t="s">
        <v>316</v>
      </c>
      <c r="N26" s="128" t="s">
        <v>224</v>
      </c>
      <c r="O26" s="127" t="s">
        <v>225</v>
      </c>
      <c r="P26" s="127" t="s">
        <v>343</v>
      </c>
      <c r="Q26" s="127" t="s">
        <v>344</v>
      </c>
      <c r="R26" s="125"/>
      <c r="S26" s="126"/>
      <c r="T26" s="125"/>
      <c r="U26" s="124">
        <v>105.51</v>
      </c>
      <c r="V26" s="124">
        <v>110781.45</v>
      </c>
      <c r="W26" s="124">
        <v>-110675.94</v>
      </c>
      <c r="X26" s="123"/>
    </row>
    <row r="27" spans="1:24" x14ac:dyDescent="0.25">
      <c r="A27" s="127" t="s">
        <v>216</v>
      </c>
      <c r="B27" s="165"/>
      <c r="C27" s="128" t="s">
        <v>217</v>
      </c>
      <c r="D27" s="128" t="s">
        <v>334</v>
      </c>
      <c r="E27" s="128" t="s">
        <v>341</v>
      </c>
      <c r="F27" s="128" t="s">
        <v>244</v>
      </c>
      <c r="G27" s="128" t="s">
        <v>220</v>
      </c>
      <c r="H27" s="128" t="s">
        <v>219</v>
      </c>
      <c r="I27" s="128" t="s">
        <v>220</v>
      </c>
      <c r="J27" s="128" t="s">
        <v>339</v>
      </c>
      <c r="K27" s="128" t="s">
        <v>223</v>
      </c>
      <c r="L27" s="128" t="s">
        <v>220</v>
      </c>
      <c r="M27" s="128" t="s">
        <v>316</v>
      </c>
      <c r="N27" s="128" t="s">
        <v>224</v>
      </c>
      <c r="O27" s="127" t="s">
        <v>225</v>
      </c>
      <c r="P27" s="127" t="s">
        <v>343</v>
      </c>
      <c r="Q27" s="127" t="s">
        <v>344</v>
      </c>
      <c r="R27" s="125"/>
      <c r="S27" s="126"/>
      <c r="T27" s="125"/>
      <c r="U27" s="124">
        <v>43.88</v>
      </c>
      <c r="V27" s="124">
        <v>27944.52</v>
      </c>
      <c r="W27" s="124">
        <v>-27900.639999999999</v>
      </c>
      <c r="X27" s="123"/>
    </row>
    <row r="28" spans="1:24" x14ac:dyDescent="0.25">
      <c r="A28" s="127" t="s">
        <v>216</v>
      </c>
      <c r="B28" s="165"/>
      <c r="C28" s="128" t="s">
        <v>217</v>
      </c>
      <c r="D28" s="128" t="s">
        <v>334</v>
      </c>
      <c r="E28" s="128" t="s">
        <v>341</v>
      </c>
      <c r="F28" s="128" t="s">
        <v>444</v>
      </c>
      <c r="G28" s="128" t="s">
        <v>220</v>
      </c>
      <c r="H28" s="128" t="s">
        <v>219</v>
      </c>
      <c r="I28" s="128" t="s">
        <v>220</v>
      </c>
      <c r="J28" s="128" t="s">
        <v>339</v>
      </c>
      <c r="K28" s="128" t="s">
        <v>223</v>
      </c>
      <c r="L28" s="128" t="s">
        <v>220</v>
      </c>
      <c r="M28" s="128" t="s">
        <v>316</v>
      </c>
      <c r="N28" s="128" t="s">
        <v>224</v>
      </c>
      <c r="O28" s="127" t="s">
        <v>225</v>
      </c>
      <c r="P28" s="127" t="s">
        <v>343</v>
      </c>
      <c r="Q28" s="127" t="s">
        <v>344</v>
      </c>
      <c r="R28" s="125"/>
      <c r="S28" s="126"/>
      <c r="T28" s="125"/>
      <c r="U28" s="124">
        <v>47.36</v>
      </c>
      <c r="V28" s="124">
        <v>104476.63</v>
      </c>
      <c r="W28" s="124">
        <v>-104429.27</v>
      </c>
      <c r="X28" s="123"/>
    </row>
    <row r="29" spans="1:24" x14ac:dyDescent="0.25">
      <c r="A29" s="127" t="s">
        <v>216</v>
      </c>
      <c r="B29" s="165"/>
      <c r="C29" s="128" t="s">
        <v>217</v>
      </c>
      <c r="D29" s="128" t="s">
        <v>334</v>
      </c>
      <c r="E29" s="128" t="s">
        <v>345</v>
      </c>
      <c r="F29" s="128" t="s">
        <v>447</v>
      </c>
      <c r="G29" s="128" t="s">
        <v>220</v>
      </c>
      <c r="H29" s="128" t="s">
        <v>219</v>
      </c>
      <c r="I29" s="128" t="s">
        <v>220</v>
      </c>
      <c r="J29" s="128" t="s">
        <v>339</v>
      </c>
      <c r="K29" s="128" t="s">
        <v>223</v>
      </c>
      <c r="L29" s="128" t="s">
        <v>220</v>
      </c>
      <c r="M29" s="128" t="s">
        <v>316</v>
      </c>
      <c r="N29" s="128" t="s">
        <v>224</v>
      </c>
      <c r="O29" s="127" t="s">
        <v>225</v>
      </c>
      <c r="P29" s="127" t="s">
        <v>343</v>
      </c>
      <c r="Q29" s="127" t="s">
        <v>344</v>
      </c>
      <c r="R29" s="125"/>
      <c r="S29" s="126"/>
      <c r="T29" s="125"/>
      <c r="U29" s="124">
        <v>0</v>
      </c>
      <c r="V29" s="124">
        <v>5971.68</v>
      </c>
      <c r="W29" s="124">
        <v>-5971.68</v>
      </c>
      <c r="X29" s="123"/>
    </row>
    <row r="30" spans="1:24" x14ac:dyDescent="0.25">
      <c r="A30" s="127" t="s">
        <v>216</v>
      </c>
      <c r="B30" s="165"/>
      <c r="C30" s="128" t="s">
        <v>217</v>
      </c>
      <c r="D30" s="128" t="s">
        <v>334</v>
      </c>
      <c r="E30" s="128" t="s">
        <v>345</v>
      </c>
      <c r="F30" s="128" t="s">
        <v>446</v>
      </c>
      <c r="G30" s="128" t="s">
        <v>220</v>
      </c>
      <c r="H30" s="128" t="s">
        <v>219</v>
      </c>
      <c r="I30" s="128" t="s">
        <v>220</v>
      </c>
      <c r="J30" s="128" t="s">
        <v>339</v>
      </c>
      <c r="K30" s="128" t="s">
        <v>223</v>
      </c>
      <c r="L30" s="128" t="s">
        <v>220</v>
      </c>
      <c r="M30" s="128" t="s">
        <v>316</v>
      </c>
      <c r="N30" s="128" t="s">
        <v>224</v>
      </c>
      <c r="O30" s="127" t="s">
        <v>225</v>
      </c>
      <c r="P30" s="127" t="s">
        <v>343</v>
      </c>
      <c r="Q30" s="127" t="s">
        <v>344</v>
      </c>
      <c r="R30" s="125"/>
      <c r="S30" s="126"/>
      <c r="T30" s="125"/>
      <c r="U30" s="124">
        <v>3.39</v>
      </c>
      <c r="V30" s="124">
        <v>7775.34</v>
      </c>
      <c r="W30" s="124">
        <v>-7771.95</v>
      </c>
      <c r="X30" s="123"/>
    </row>
    <row r="31" spans="1:24" x14ac:dyDescent="0.25">
      <c r="A31" s="127" t="s">
        <v>216</v>
      </c>
      <c r="B31" s="165"/>
      <c r="C31" s="128" t="s">
        <v>217</v>
      </c>
      <c r="D31" s="128" t="s">
        <v>334</v>
      </c>
      <c r="E31" s="128" t="s">
        <v>345</v>
      </c>
      <c r="F31" s="128" t="s">
        <v>443</v>
      </c>
      <c r="G31" s="128" t="s">
        <v>220</v>
      </c>
      <c r="H31" s="128" t="s">
        <v>219</v>
      </c>
      <c r="I31" s="128" t="s">
        <v>220</v>
      </c>
      <c r="J31" s="128" t="s">
        <v>339</v>
      </c>
      <c r="K31" s="128" t="s">
        <v>223</v>
      </c>
      <c r="L31" s="128" t="s">
        <v>220</v>
      </c>
      <c r="M31" s="128" t="s">
        <v>316</v>
      </c>
      <c r="N31" s="128" t="s">
        <v>224</v>
      </c>
      <c r="O31" s="127" t="s">
        <v>225</v>
      </c>
      <c r="P31" s="127" t="s">
        <v>343</v>
      </c>
      <c r="Q31" s="127" t="s">
        <v>344</v>
      </c>
      <c r="R31" s="125"/>
      <c r="S31" s="126"/>
      <c r="T31" s="125"/>
      <c r="U31" s="124">
        <v>17.88</v>
      </c>
      <c r="V31" s="124">
        <v>8658.39</v>
      </c>
      <c r="W31" s="124">
        <v>-8640.51</v>
      </c>
      <c r="X31" s="123"/>
    </row>
    <row r="32" spans="1:24" x14ac:dyDescent="0.25">
      <c r="A32" s="127" t="s">
        <v>216</v>
      </c>
      <c r="B32" s="165"/>
      <c r="C32" s="128" t="s">
        <v>217</v>
      </c>
      <c r="D32" s="128" t="s">
        <v>334</v>
      </c>
      <c r="E32" s="128" t="s">
        <v>345</v>
      </c>
      <c r="F32" s="128" t="s">
        <v>445</v>
      </c>
      <c r="G32" s="128" t="s">
        <v>220</v>
      </c>
      <c r="H32" s="128" t="s">
        <v>219</v>
      </c>
      <c r="I32" s="128" t="s">
        <v>220</v>
      </c>
      <c r="J32" s="128" t="s">
        <v>339</v>
      </c>
      <c r="K32" s="128" t="s">
        <v>223</v>
      </c>
      <c r="L32" s="128" t="s">
        <v>220</v>
      </c>
      <c r="M32" s="128" t="s">
        <v>316</v>
      </c>
      <c r="N32" s="128" t="s">
        <v>224</v>
      </c>
      <c r="O32" s="127" t="s">
        <v>225</v>
      </c>
      <c r="P32" s="127" t="s">
        <v>343</v>
      </c>
      <c r="Q32" s="127" t="s">
        <v>344</v>
      </c>
      <c r="R32" s="125"/>
      <c r="S32" s="126"/>
      <c r="T32" s="125"/>
      <c r="U32" s="124">
        <v>0</v>
      </c>
      <c r="V32" s="124">
        <v>2152.13</v>
      </c>
      <c r="W32" s="124">
        <v>-2152.13</v>
      </c>
      <c r="X32" s="123"/>
    </row>
    <row r="33" spans="1:24" x14ac:dyDescent="0.25">
      <c r="A33" s="127" t="s">
        <v>216</v>
      </c>
      <c r="B33" s="165"/>
      <c r="C33" s="128" t="s">
        <v>217</v>
      </c>
      <c r="D33" s="128" t="s">
        <v>334</v>
      </c>
      <c r="E33" s="128" t="s">
        <v>345</v>
      </c>
      <c r="F33" s="128" t="s">
        <v>244</v>
      </c>
      <c r="G33" s="128" t="s">
        <v>220</v>
      </c>
      <c r="H33" s="128" t="s">
        <v>219</v>
      </c>
      <c r="I33" s="128" t="s">
        <v>220</v>
      </c>
      <c r="J33" s="128" t="s">
        <v>339</v>
      </c>
      <c r="K33" s="128" t="s">
        <v>223</v>
      </c>
      <c r="L33" s="128" t="s">
        <v>220</v>
      </c>
      <c r="M33" s="128" t="s">
        <v>316</v>
      </c>
      <c r="N33" s="128" t="s">
        <v>224</v>
      </c>
      <c r="O33" s="127" t="s">
        <v>225</v>
      </c>
      <c r="P33" s="127" t="s">
        <v>343</v>
      </c>
      <c r="Q33" s="127" t="s">
        <v>344</v>
      </c>
      <c r="R33" s="125"/>
      <c r="S33" s="126"/>
      <c r="T33" s="125"/>
      <c r="U33" s="124">
        <v>13</v>
      </c>
      <c r="V33" s="124">
        <v>3523.56</v>
      </c>
      <c r="W33" s="124">
        <v>-3510.56</v>
      </c>
      <c r="X33" s="123"/>
    </row>
    <row r="34" spans="1:24" x14ac:dyDescent="0.25">
      <c r="A34" s="127" t="s">
        <v>216</v>
      </c>
      <c r="B34" s="165"/>
      <c r="C34" s="128" t="s">
        <v>217</v>
      </c>
      <c r="D34" s="128" t="s">
        <v>334</v>
      </c>
      <c r="E34" s="128" t="s">
        <v>345</v>
      </c>
      <c r="F34" s="128" t="s">
        <v>444</v>
      </c>
      <c r="G34" s="128" t="s">
        <v>220</v>
      </c>
      <c r="H34" s="128" t="s">
        <v>219</v>
      </c>
      <c r="I34" s="128" t="s">
        <v>220</v>
      </c>
      <c r="J34" s="128" t="s">
        <v>339</v>
      </c>
      <c r="K34" s="128" t="s">
        <v>223</v>
      </c>
      <c r="L34" s="128" t="s">
        <v>220</v>
      </c>
      <c r="M34" s="128" t="s">
        <v>316</v>
      </c>
      <c r="N34" s="128" t="s">
        <v>224</v>
      </c>
      <c r="O34" s="127" t="s">
        <v>225</v>
      </c>
      <c r="P34" s="127" t="s">
        <v>343</v>
      </c>
      <c r="Q34" s="127" t="s">
        <v>344</v>
      </c>
      <c r="R34" s="125"/>
      <c r="S34" s="126"/>
      <c r="T34" s="125"/>
      <c r="U34" s="124">
        <v>0</v>
      </c>
      <c r="V34" s="124">
        <v>4918.4399999999996</v>
      </c>
      <c r="W34" s="124">
        <v>-4918.4399999999996</v>
      </c>
      <c r="X34" s="123"/>
    </row>
    <row r="35" spans="1:24" x14ac:dyDescent="0.25">
      <c r="A35" s="127" t="s">
        <v>216</v>
      </c>
      <c r="B35" s="165"/>
      <c r="C35" s="128" t="s">
        <v>217</v>
      </c>
      <c r="D35" s="128" t="s">
        <v>334</v>
      </c>
      <c r="E35" s="128" t="s">
        <v>347</v>
      </c>
      <c r="F35" s="128" t="s">
        <v>447</v>
      </c>
      <c r="G35" s="128" t="s">
        <v>220</v>
      </c>
      <c r="H35" s="128" t="s">
        <v>219</v>
      </c>
      <c r="I35" s="128" t="s">
        <v>220</v>
      </c>
      <c r="J35" s="128" t="s">
        <v>339</v>
      </c>
      <c r="K35" s="128" t="s">
        <v>223</v>
      </c>
      <c r="L35" s="128" t="s">
        <v>220</v>
      </c>
      <c r="M35" s="128" t="s">
        <v>316</v>
      </c>
      <c r="N35" s="128" t="s">
        <v>224</v>
      </c>
      <c r="O35" s="127" t="s">
        <v>225</v>
      </c>
      <c r="P35" s="127" t="s">
        <v>343</v>
      </c>
      <c r="Q35" s="127" t="s">
        <v>344</v>
      </c>
      <c r="R35" s="125"/>
      <c r="S35" s="126"/>
      <c r="T35" s="125"/>
      <c r="U35" s="124">
        <v>0</v>
      </c>
      <c r="V35" s="124">
        <v>11.15</v>
      </c>
      <c r="W35" s="124">
        <v>-11.15</v>
      </c>
      <c r="X35" s="123"/>
    </row>
    <row r="36" spans="1:24" x14ac:dyDescent="0.25">
      <c r="A36" s="127" t="s">
        <v>216</v>
      </c>
      <c r="B36" s="165"/>
      <c r="C36" s="128" t="s">
        <v>217</v>
      </c>
      <c r="D36" s="128" t="s">
        <v>334</v>
      </c>
      <c r="E36" s="128" t="s">
        <v>347</v>
      </c>
      <c r="F36" s="128" t="s">
        <v>446</v>
      </c>
      <c r="G36" s="128" t="s">
        <v>220</v>
      </c>
      <c r="H36" s="128" t="s">
        <v>219</v>
      </c>
      <c r="I36" s="128" t="s">
        <v>220</v>
      </c>
      <c r="J36" s="128" t="s">
        <v>339</v>
      </c>
      <c r="K36" s="128" t="s">
        <v>223</v>
      </c>
      <c r="L36" s="128" t="s">
        <v>220</v>
      </c>
      <c r="M36" s="128" t="s">
        <v>316</v>
      </c>
      <c r="N36" s="128" t="s">
        <v>224</v>
      </c>
      <c r="O36" s="127" t="s">
        <v>225</v>
      </c>
      <c r="P36" s="127" t="s">
        <v>343</v>
      </c>
      <c r="Q36" s="127" t="s">
        <v>344</v>
      </c>
      <c r="R36" s="125"/>
      <c r="S36" s="126"/>
      <c r="T36" s="125"/>
      <c r="U36" s="124">
        <v>0</v>
      </c>
      <c r="V36" s="124">
        <v>11.64</v>
      </c>
      <c r="W36" s="124">
        <v>-11.64</v>
      </c>
      <c r="X36" s="123"/>
    </row>
    <row r="37" spans="1:24" x14ac:dyDescent="0.25">
      <c r="A37" s="127" t="s">
        <v>216</v>
      </c>
      <c r="B37" s="165"/>
      <c r="C37" s="128" t="s">
        <v>217</v>
      </c>
      <c r="D37" s="128" t="s">
        <v>352</v>
      </c>
      <c r="E37" s="128" t="s">
        <v>354</v>
      </c>
      <c r="F37" s="128" t="s">
        <v>447</v>
      </c>
      <c r="G37" s="128" t="s">
        <v>220</v>
      </c>
      <c r="H37" s="128" t="s">
        <v>219</v>
      </c>
      <c r="I37" s="128" t="s">
        <v>220</v>
      </c>
      <c r="J37" s="128" t="s">
        <v>356</v>
      </c>
      <c r="K37" s="128" t="s">
        <v>223</v>
      </c>
      <c r="L37" s="128" t="s">
        <v>220</v>
      </c>
      <c r="M37" s="128" t="s">
        <v>322</v>
      </c>
      <c r="N37" s="128" t="s">
        <v>224</v>
      </c>
      <c r="O37" s="127" t="s">
        <v>225</v>
      </c>
      <c r="P37" s="127" t="s">
        <v>226</v>
      </c>
      <c r="Q37" s="127" t="s">
        <v>241</v>
      </c>
      <c r="R37" s="125"/>
      <c r="S37" s="126"/>
      <c r="T37" s="125"/>
      <c r="U37" s="124">
        <v>0</v>
      </c>
      <c r="V37" s="124">
        <v>114912.32000000001</v>
      </c>
      <c r="W37" s="124">
        <v>-114912.32000000001</v>
      </c>
      <c r="X37" s="123"/>
    </row>
    <row r="38" spans="1:24" x14ac:dyDescent="0.25">
      <c r="A38" s="127" t="s">
        <v>216</v>
      </c>
      <c r="B38" s="165"/>
      <c r="C38" s="128" t="s">
        <v>217</v>
      </c>
      <c r="D38" s="128" t="s">
        <v>352</v>
      </c>
      <c r="E38" s="128" t="s">
        <v>354</v>
      </c>
      <c r="F38" s="128" t="s">
        <v>447</v>
      </c>
      <c r="G38" s="128" t="s">
        <v>220</v>
      </c>
      <c r="H38" s="128" t="s">
        <v>219</v>
      </c>
      <c r="I38" s="128" t="s">
        <v>220</v>
      </c>
      <c r="J38" s="128" t="s">
        <v>356</v>
      </c>
      <c r="K38" s="128" t="s">
        <v>223</v>
      </c>
      <c r="L38" s="128" t="s">
        <v>220</v>
      </c>
      <c r="M38" s="128" t="s">
        <v>322</v>
      </c>
      <c r="N38" s="128" t="s">
        <v>224</v>
      </c>
      <c r="O38" s="127" t="s">
        <v>225</v>
      </c>
      <c r="P38" s="127" t="s">
        <v>226</v>
      </c>
      <c r="Q38" s="127" t="s">
        <v>242</v>
      </c>
      <c r="R38" s="125"/>
      <c r="S38" s="126"/>
      <c r="T38" s="125"/>
      <c r="U38" s="124">
        <v>126512.41</v>
      </c>
      <c r="V38" s="124">
        <v>0</v>
      </c>
      <c r="W38" s="124">
        <v>126512.41</v>
      </c>
      <c r="X38" s="123"/>
    </row>
    <row r="39" spans="1:24" x14ac:dyDescent="0.25">
      <c r="A39" s="127" t="s">
        <v>216</v>
      </c>
      <c r="B39" s="165"/>
      <c r="C39" s="128" t="s">
        <v>217</v>
      </c>
      <c r="D39" s="128" t="s">
        <v>352</v>
      </c>
      <c r="E39" s="128" t="s">
        <v>354</v>
      </c>
      <c r="F39" s="128" t="s">
        <v>446</v>
      </c>
      <c r="G39" s="128" t="s">
        <v>220</v>
      </c>
      <c r="H39" s="128" t="s">
        <v>219</v>
      </c>
      <c r="I39" s="128" t="s">
        <v>220</v>
      </c>
      <c r="J39" s="128" t="s">
        <v>356</v>
      </c>
      <c r="K39" s="128" t="s">
        <v>223</v>
      </c>
      <c r="L39" s="128" t="s">
        <v>220</v>
      </c>
      <c r="M39" s="128" t="s">
        <v>322</v>
      </c>
      <c r="N39" s="128" t="s">
        <v>224</v>
      </c>
      <c r="O39" s="127" t="s">
        <v>225</v>
      </c>
      <c r="P39" s="127" t="s">
        <v>226</v>
      </c>
      <c r="Q39" s="127" t="s">
        <v>241</v>
      </c>
      <c r="R39" s="125"/>
      <c r="S39" s="126"/>
      <c r="T39" s="125"/>
      <c r="U39" s="124">
        <v>0</v>
      </c>
      <c r="V39" s="124">
        <v>56242.080000000002</v>
      </c>
      <c r="W39" s="124">
        <v>-56242.080000000002</v>
      </c>
      <c r="X39" s="123"/>
    </row>
    <row r="40" spans="1:24" x14ac:dyDescent="0.25">
      <c r="A40" s="127" t="s">
        <v>216</v>
      </c>
      <c r="B40" s="165"/>
      <c r="C40" s="128" t="s">
        <v>217</v>
      </c>
      <c r="D40" s="128" t="s">
        <v>352</v>
      </c>
      <c r="E40" s="128" t="s">
        <v>354</v>
      </c>
      <c r="F40" s="128" t="s">
        <v>446</v>
      </c>
      <c r="G40" s="128" t="s">
        <v>220</v>
      </c>
      <c r="H40" s="128" t="s">
        <v>219</v>
      </c>
      <c r="I40" s="128" t="s">
        <v>220</v>
      </c>
      <c r="J40" s="128" t="s">
        <v>356</v>
      </c>
      <c r="K40" s="128" t="s">
        <v>223</v>
      </c>
      <c r="L40" s="128" t="s">
        <v>220</v>
      </c>
      <c r="M40" s="128" t="s">
        <v>322</v>
      </c>
      <c r="N40" s="128" t="s">
        <v>224</v>
      </c>
      <c r="O40" s="127" t="s">
        <v>225</v>
      </c>
      <c r="P40" s="127" t="s">
        <v>226</v>
      </c>
      <c r="Q40" s="127" t="s">
        <v>242</v>
      </c>
      <c r="R40" s="125"/>
      <c r="S40" s="126"/>
      <c r="T40" s="125"/>
      <c r="U40" s="124">
        <v>60299.38</v>
      </c>
      <c r="V40" s="124">
        <v>0</v>
      </c>
      <c r="W40" s="124">
        <v>60299.38</v>
      </c>
      <c r="X40" s="123"/>
    </row>
    <row r="41" spans="1:24" x14ac:dyDescent="0.25">
      <c r="A41" s="127" t="s">
        <v>216</v>
      </c>
      <c r="B41" s="165"/>
      <c r="C41" s="128" t="s">
        <v>217</v>
      </c>
      <c r="D41" s="128" t="s">
        <v>352</v>
      </c>
      <c r="E41" s="128" t="s">
        <v>354</v>
      </c>
      <c r="F41" s="128" t="s">
        <v>443</v>
      </c>
      <c r="G41" s="128" t="s">
        <v>220</v>
      </c>
      <c r="H41" s="128" t="s">
        <v>219</v>
      </c>
      <c r="I41" s="128" t="s">
        <v>220</v>
      </c>
      <c r="J41" s="128" t="s">
        <v>356</v>
      </c>
      <c r="K41" s="128" t="s">
        <v>223</v>
      </c>
      <c r="L41" s="128" t="s">
        <v>220</v>
      </c>
      <c r="M41" s="128" t="s">
        <v>322</v>
      </c>
      <c r="N41" s="128" t="s">
        <v>224</v>
      </c>
      <c r="O41" s="127" t="s">
        <v>225</v>
      </c>
      <c r="P41" s="127" t="s">
        <v>226</v>
      </c>
      <c r="Q41" s="127" t="s">
        <v>241</v>
      </c>
      <c r="R41" s="125"/>
      <c r="S41" s="126"/>
      <c r="T41" s="125"/>
      <c r="U41" s="124">
        <v>0</v>
      </c>
      <c r="V41" s="124">
        <v>88101.57</v>
      </c>
      <c r="W41" s="124">
        <v>-88101.57</v>
      </c>
      <c r="X41" s="123"/>
    </row>
    <row r="42" spans="1:24" x14ac:dyDescent="0.25">
      <c r="A42" s="127" t="s">
        <v>216</v>
      </c>
      <c r="B42" s="165"/>
      <c r="C42" s="128" t="s">
        <v>217</v>
      </c>
      <c r="D42" s="128" t="s">
        <v>352</v>
      </c>
      <c r="E42" s="128" t="s">
        <v>354</v>
      </c>
      <c r="F42" s="128" t="s">
        <v>443</v>
      </c>
      <c r="G42" s="128" t="s">
        <v>220</v>
      </c>
      <c r="H42" s="128" t="s">
        <v>219</v>
      </c>
      <c r="I42" s="128" t="s">
        <v>220</v>
      </c>
      <c r="J42" s="128" t="s">
        <v>356</v>
      </c>
      <c r="K42" s="128" t="s">
        <v>223</v>
      </c>
      <c r="L42" s="128" t="s">
        <v>220</v>
      </c>
      <c r="M42" s="128" t="s">
        <v>322</v>
      </c>
      <c r="N42" s="128" t="s">
        <v>224</v>
      </c>
      <c r="O42" s="127" t="s">
        <v>225</v>
      </c>
      <c r="P42" s="127" t="s">
        <v>226</v>
      </c>
      <c r="Q42" s="127" t="s">
        <v>242</v>
      </c>
      <c r="R42" s="125"/>
      <c r="S42" s="126"/>
      <c r="T42" s="125"/>
      <c r="U42" s="124">
        <v>93613.49</v>
      </c>
      <c r="V42" s="124">
        <v>0</v>
      </c>
      <c r="W42" s="124">
        <v>93613.49</v>
      </c>
      <c r="X42" s="123"/>
    </row>
    <row r="43" spans="1:24" x14ac:dyDescent="0.25">
      <c r="A43" s="127" t="s">
        <v>216</v>
      </c>
      <c r="B43" s="165"/>
      <c r="C43" s="128" t="s">
        <v>217</v>
      </c>
      <c r="D43" s="128" t="s">
        <v>352</v>
      </c>
      <c r="E43" s="128" t="s">
        <v>354</v>
      </c>
      <c r="F43" s="128" t="s">
        <v>445</v>
      </c>
      <c r="G43" s="128" t="s">
        <v>220</v>
      </c>
      <c r="H43" s="128" t="s">
        <v>219</v>
      </c>
      <c r="I43" s="128" t="s">
        <v>220</v>
      </c>
      <c r="J43" s="128" t="s">
        <v>356</v>
      </c>
      <c r="K43" s="128" t="s">
        <v>223</v>
      </c>
      <c r="L43" s="128" t="s">
        <v>220</v>
      </c>
      <c r="M43" s="128" t="s">
        <v>322</v>
      </c>
      <c r="N43" s="128" t="s">
        <v>224</v>
      </c>
      <c r="O43" s="127" t="s">
        <v>225</v>
      </c>
      <c r="P43" s="127" t="s">
        <v>226</v>
      </c>
      <c r="Q43" s="127" t="s">
        <v>241</v>
      </c>
      <c r="R43" s="125"/>
      <c r="S43" s="126"/>
      <c r="T43" s="125"/>
      <c r="U43" s="124">
        <v>0</v>
      </c>
      <c r="V43" s="124">
        <v>66818.38</v>
      </c>
      <c r="W43" s="124">
        <v>-66818.38</v>
      </c>
      <c r="X43" s="123"/>
    </row>
    <row r="44" spans="1:24" x14ac:dyDescent="0.25">
      <c r="A44" s="127" t="s">
        <v>216</v>
      </c>
      <c r="B44" s="165"/>
      <c r="C44" s="128" t="s">
        <v>217</v>
      </c>
      <c r="D44" s="128" t="s">
        <v>352</v>
      </c>
      <c r="E44" s="128" t="s">
        <v>354</v>
      </c>
      <c r="F44" s="128" t="s">
        <v>445</v>
      </c>
      <c r="G44" s="128" t="s">
        <v>220</v>
      </c>
      <c r="H44" s="128" t="s">
        <v>219</v>
      </c>
      <c r="I44" s="128" t="s">
        <v>220</v>
      </c>
      <c r="J44" s="128" t="s">
        <v>356</v>
      </c>
      <c r="K44" s="128" t="s">
        <v>223</v>
      </c>
      <c r="L44" s="128" t="s">
        <v>220</v>
      </c>
      <c r="M44" s="128" t="s">
        <v>322</v>
      </c>
      <c r="N44" s="128" t="s">
        <v>224</v>
      </c>
      <c r="O44" s="127" t="s">
        <v>225</v>
      </c>
      <c r="P44" s="127" t="s">
        <v>226</v>
      </c>
      <c r="Q44" s="127" t="s">
        <v>242</v>
      </c>
      <c r="R44" s="125"/>
      <c r="S44" s="126"/>
      <c r="T44" s="125"/>
      <c r="U44" s="124">
        <v>80097.88</v>
      </c>
      <c r="V44" s="124">
        <v>0</v>
      </c>
      <c r="W44" s="124">
        <v>80097.88</v>
      </c>
      <c r="X44" s="123"/>
    </row>
    <row r="45" spans="1:24" x14ac:dyDescent="0.25">
      <c r="A45" s="127" t="s">
        <v>216</v>
      </c>
      <c r="B45" s="165"/>
      <c r="C45" s="128" t="s">
        <v>217</v>
      </c>
      <c r="D45" s="128" t="s">
        <v>352</v>
      </c>
      <c r="E45" s="128" t="s">
        <v>354</v>
      </c>
      <c r="F45" s="128" t="s">
        <v>244</v>
      </c>
      <c r="G45" s="128" t="s">
        <v>220</v>
      </c>
      <c r="H45" s="128" t="s">
        <v>219</v>
      </c>
      <c r="I45" s="128" t="s">
        <v>220</v>
      </c>
      <c r="J45" s="128" t="s">
        <v>356</v>
      </c>
      <c r="K45" s="128" t="s">
        <v>223</v>
      </c>
      <c r="L45" s="128" t="s">
        <v>220</v>
      </c>
      <c r="M45" s="128" t="s">
        <v>322</v>
      </c>
      <c r="N45" s="128" t="s">
        <v>224</v>
      </c>
      <c r="O45" s="127" t="s">
        <v>225</v>
      </c>
      <c r="P45" s="127" t="s">
        <v>226</v>
      </c>
      <c r="Q45" s="127" t="s">
        <v>241</v>
      </c>
      <c r="R45" s="125"/>
      <c r="S45" s="126"/>
      <c r="T45" s="125"/>
      <c r="U45" s="124">
        <v>0</v>
      </c>
      <c r="V45" s="124">
        <v>14860.34</v>
      </c>
      <c r="W45" s="124">
        <v>-14860.34</v>
      </c>
      <c r="X45" s="123"/>
    </row>
    <row r="46" spans="1:24" x14ac:dyDescent="0.25">
      <c r="A46" s="127" t="s">
        <v>216</v>
      </c>
      <c r="B46" s="165"/>
      <c r="C46" s="128" t="s">
        <v>217</v>
      </c>
      <c r="D46" s="128" t="s">
        <v>352</v>
      </c>
      <c r="E46" s="128" t="s">
        <v>354</v>
      </c>
      <c r="F46" s="128" t="s">
        <v>244</v>
      </c>
      <c r="G46" s="128" t="s">
        <v>220</v>
      </c>
      <c r="H46" s="128" t="s">
        <v>219</v>
      </c>
      <c r="I46" s="128" t="s">
        <v>220</v>
      </c>
      <c r="J46" s="128" t="s">
        <v>356</v>
      </c>
      <c r="K46" s="128" t="s">
        <v>223</v>
      </c>
      <c r="L46" s="128" t="s">
        <v>220</v>
      </c>
      <c r="M46" s="128" t="s">
        <v>322</v>
      </c>
      <c r="N46" s="128" t="s">
        <v>224</v>
      </c>
      <c r="O46" s="127" t="s">
        <v>225</v>
      </c>
      <c r="P46" s="127" t="s">
        <v>226</v>
      </c>
      <c r="Q46" s="127" t="s">
        <v>242</v>
      </c>
      <c r="R46" s="125"/>
      <c r="S46" s="126"/>
      <c r="T46" s="125"/>
      <c r="U46" s="124">
        <v>16112.59</v>
      </c>
      <c r="V46" s="124">
        <v>0</v>
      </c>
      <c r="W46" s="124">
        <v>16112.59</v>
      </c>
      <c r="X46" s="123"/>
    </row>
    <row r="47" spans="1:24" x14ac:dyDescent="0.25">
      <c r="A47" s="127" t="s">
        <v>216</v>
      </c>
      <c r="B47" s="165"/>
      <c r="C47" s="128" t="s">
        <v>217</v>
      </c>
      <c r="D47" s="128" t="s">
        <v>352</v>
      </c>
      <c r="E47" s="128" t="s">
        <v>354</v>
      </c>
      <c r="F47" s="128" t="s">
        <v>444</v>
      </c>
      <c r="G47" s="128" t="s">
        <v>220</v>
      </c>
      <c r="H47" s="128" t="s">
        <v>219</v>
      </c>
      <c r="I47" s="128" t="s">
        <v>220</v>
      </c>
      <c r="J47" s="128" t="s">
        <v>356</v>
      </c>
      <c r="K47" s="128" t="s">
        <v>223</v>
      </c>
      <c r="L47" s="128" t="s">
        <v>220</v>
      </c>
      <c r="M47" s="128" t="s">
        <v>322</v>
      </c>
      <c r="N47" s="128" t="s">
        <v>224</v>
      </c>
      <c r="O47" s="127" t="s">
        <v>225</v>
      </c>
      <c r="P47" s="127" t="s">
        <v>226</v>
      </c>
      <c r="Q47" s="127" t="s">
        <v>241</v>
      </c>
      <c r="R47" s="125"/>
      <c r="S47" s="126"/>
      <c r="T47" s="125"/>
      <c r="U47" s="124">
        <v>0</v>
      </c>
      <c r="V47" s="124">
        <v>55339.57</v>
      </c>
      <c r="W47" s="124">
        <v>-55339.57</v>
      </c>
      <c r="X47" s="123"/>
    </row>
    <row r="48" spans="1:24" x14ac:dyDescent="0.25">
      <c r="A48" s="127" t="s">
        <v>216</v>
      </c>
      <c r="B48" s="165"/>
      <c r="C48" s="128" t="s">
        <v>217</v>
      </c>
      <c r="D48" s="128" t="s">
        <v>352</v>
      </c>
      <c r="E48" s="128" t="s">
        <v>354</v>
      </c>
      <c r="F48" s="128" t="s">
        <v>444</v>
      </c>
      <c r="G48" s="128" t="s">
        <v>220</v>
      </c>
      <c r="H48" s="128" t="s">
        <v>219</v>
      </c>
      <c r="I48" s="128" t="s">
        <v>220</v>
      </c>
      <c r="J48" s="128" t="s">
        <v>356</v>
      </c>
      <c r="K48" s="128" t="s">
        <v>223</v>
      </c>
      <c r="L48" s="128" t="s">
        <v>220</v>
      </c>
      <c r="M48" s="128" t="s">
        <v>322</v>
      </c>
      <c r="N48" s="128" t="s">
        <v>224</v>
      </c>
      <c r="O48" s="127" t="s">
        <v>225</v>
      </c>
      <c r="P48" s="127" t="s">
        <v>226</v>
      </c>
      <c r="Q48" s="127" t="s">
        <v>242</v>
      </c>
      <c r="R48" s="125"/>
      <c r="S48" s="126"/>
      <c r="T48" s="125"/>
      <c r="U48" s="124">
        <v>59035.08</v>
      </c>
      <c r="V48" s="124">
        <v>0</v>
      </c>
      <c r="W48" s="124">
        <v>59035.08</v>
      </c>
      <c r="X48" s="123"/>
    </row>
    <row r="49" spans="1:24" x14ac:dyDescent="0.25">
      <c r="A49" s="127" t="s">
        <v>216</v>
      </c>
      <c r="B49" s="165"/>
      <c r="C49" s="128" t="s">
        <v>217</v>
      </c>
      <c r="D49" s="128" t="s">
        <v>352</v>
      </c>
      <c r="E49" s="128" t="s">
        <v>358</v>
      </c>
      <c r="F49" s="128" t="s">
        <v>447</v>
      </c>
      <c r="G49" s="128" t="s">
        <v>220</v>
      </c>
      <c r="H49" s="128" t="s">
        <v>219</v>
      </c>
      <c r="I49" s="128" t="s">
        <v>220</v>
      </c>
      <c r="J49" s="128" t="s">
        <v>356</v>
      </c>
      <c r="K49" s="128" t="s">
        <v>223</v>
      </c>
      <c r="L49" s="128" t="s">
        <v>220</v>
      </c>
      <c r="M49" s="128" t="s">
        <v>316</v>
      </c>
      <c r="N49" s="128" t="s">
        <v>224</v>
      </c>
      <c r="O49" s="127" t="s">
        <v>225</v>
      </c>
      <c r="P49" s="127" t="s">
        <v>343</v>
      </c>
      <c r="Q49" s="127" t="s">
        <v>344</v>
      </c>
      <c r="R49" s="125"/>
      <c r="S49" s="126"/>
      <c r="T49" s="125"/>
      <c r="U49" s="124">
        <v>9063.33</v>
      </c>
      <c r="V49" s="124">
        <v>200035.34</v>
      </c>
      <c r="W49" s="124">
        <v>-190972.01</v>
      </c>
      <c r="X49" s="123"/>
    </row>
    <row r="50" spans="1:24" x14ac:dyDescent="0.25">
      <c r="A50" s="127" t="s">
        <v>216</v>
      </c>
      <c r="B50" s="165"/>
      <c r="C50" s="128" t="s">
        <v>217</v>
      </c>
      <c r="D50" s="128" t="s">
        <v>352</v>
      </c>
      <c r="E50" s="128" t="s">
        <v>358</v>
      </c>
      <c r="F50" s="128" t="s">
        <v>446</v>
      </c>
      <c r="G50" s="128" t="s">
        <v>220</v>
      </c>
      <c r="H50" s="128" t="s">
        <v>219</v>
      </c>
      <c r="I50" s="128" t="s">
        <v>220</v>
      </c>
      <c r="J50" s="128" t="s">
        <v>356</v>
      </c>
      <c r="K50" s="128" t="s">
        <v>223</v>
      </c>
      <c r="L50" s="128" t="s">
        <v>220</v>
      </c>
      <c r="M50" s="128" t="s">
        <v>316</v>
      </c>
      <c r="N50" s="128" t="s">
        <v>224</v>
      </c>
      <c r="O50" s="127" t="s">
        <v>225</v>
      </c>
      <c r="P50" s="127" t="s">
        <v>343</v>
      </c>
      <c r="Q50" s="127" t="s">
        <v>344</v>
      </c>
      <c r="R50" s="125"/>
      <c r="S50" s="126"/>
      <c r="T50" s="125"/>
      <c r="U50" s="124">
        <v>1.45</v>
      </c>
      <c r="V50" s="124">
        <v>90819.72</v>
      </c>
      <c r="W50" s="124">
        <v>-90818.27</v>
      </c>
      <c r="X50" s="123"/>
    </row>
    <row r="51" spans="1:24" x14ac:dyDescent="0.25">
      <c r="A51" s="127" t="s">
        <v>216</v>
      </c>
      <c r="B51" s="165"/>
      <c r="C51" s="128" t="s">
        <v>217</v>
      </c>
      <c r="D51" s="128" t="s">
        <v>352</v>
      </c>
      <c r="E51" s="128" t="s">
        <v>358</v>
      </c>
      <c r="F51" s="128" t="s">
        <v>443</v>
      </c>
      <c r="G51" s="128" t="s">
        <v>220</v>
      </c>
      <c r="H51" s="128" t="s">
        <v>219</v>
      </c>
      <c r="I51" s="128" t="s">
        <v>220</v>
      </c>
      <c r="J51" s="128" t="s">
        <v>356</v>
      </c>
      <c r="K51" s="128" t="s">
        <v>223</v>
      </c>
      <c r="L51" s="128" t="s">
        <v>220</v>
      </c>
      <c r="M51" s="128" t="s">
        <v>316</v>
      </c>
      <c r="N51" s="128" t="s">
        <v>224</v>
      </c>
      <c r="O51" s="127" t="s">
        <v>225</v>
      </c>
      <c r="P51" s="127" t="s">
        <v>343</v>
      </c>
      <c r="Q51" s="127" t="s">
        <v>344</v>
      </c>
      <c r="R51" s="125"/>
      <c r="S51" s="126"/>
      <c r="T51" s="125"/>
      <c r="U51" s="124">
        <v>2.9</v>
      </c>
      <c r="V51" s="124">
        <v>138264.07</v>
      </c>
      <c r="W51" s="124">
        <v>-138261.17000000001</v>
      </c>
      <c r="X51" s="123"/>
    </row>
    <row r="52" spans="1:24" x14ac:dyDescent="0.25">
      <c r="A52" s="127" t="s">
        <v>216</v>
      </c>
      <c r="B52" s="165"/>
      <c r="C52" s="128" t="s">
        <v>217</v>
      </c>
      <c r="D52" s="128" t="s">
        <v>352</v>
      </c>
      <c r="E52" s="128" t="s">
        <v>358</v>
      </c>
      <c r="F52" s="128" t="s">
        <v>445</v>
      </c>
      <c r="G52" s="128" t="s">
        <v>220</v>
      </c>
      <c r="H52" s="128" t="s">
        <v>219</v>
      </c>
      <c r="I52" s="128" t="s">
        <v>220</v>
      </c>
      <c r="J52" s="128" t="s">
        <v>356</v>
      </c>
      <c r="K52" s="128" t="s">
        <v>223</v>
      </c>
      <c r="L52" s="128" t="s">
        <v>220</v>
      </c>
      <c r="M52" s="128" t="s">
        <v>316</v>
      </c>
      <c r="N52" s="128" t="s">
        <v>224</v>
      </c>
      <c r="O52" s="127" t="s">
        <v>225</v>
      </c>
      <c r="P52" s="127" t="s">
        <v>343</v>
      </c>
      <c r="Q52" s="127" t="s">
        <v>344</v>
      </c>
      <c r="R52" s="125"/>
      <c r="S52" s="126"/>
      <c r="T52" s="125"/>
      <c r="U52" s="124">
        <v>215.88</v>
      </c>
      <c r="V52" s="124">
        <v>117239.87</v>
      </c>
      <c r="W52" s="124">
        <v>-117023.99</v>
      </c>
      <c r="X52" s="123"/>
    </row>
    <row r="53" spans="1:24" x14ac:dyDescent="0.25">
      <c r="A53" s="127" t="s">
        <v>216</v>
      </c>
      <c r="B53" s="165"/>
      <c r="C53" s="128" t="s">
        <v>217</v>
      </c>
      <c r="D53" s="128" t="s">
        <v>352</v>
      </c>
      <c r="E53" s="128" t="s">
        <v>358</v>
      </c>
      <c r="F53" s="128" t="s">
        <v>244</v>
      </c>
      <c r="G53" s="128" t="s">
        <v>220</v>
      </c>
      <c r="H53" s="128" t="s">
        <v>219</v>
      </c>
      <c r="I53" s="128" t="s">
        <v>220</v>
      </c>
      <c r="J53" s="128" t="s">
        <v>356</v>
      </c>
      <c r="K53" s="128" t="s">
        <v>223</v>
      </c>
      <c r="L53" s="128" t="s">
        <v>220</v>
      </c>
      <c r="M53" s="128" t="s">
        <v>316</v>
      </c>
      <c r="N53" s="128" t="s">
        <v>224</v>
      </c>
      <c r="O53" s="127" t="s">
        <v>225</v>
      </c>
      <c r="P53" s="127" t="s">
        <v>343</v>
      </c>
      <c r="Q53" s="127" t="s">
        <v>344</v>
      </c>
      <c r="R53" s="125"/>
      <c r="S53" s="126"/>
      <c r="T53" s="125"/>
      <c r="U53" s="124">
        <v>0</v>
      </c>
      <c r="V53" s="124">
        <v>20734.63</v>
      </c>
      <c r="W53" s="124">
        <v>-20734.63</v>
      </c>
      <c r="X53" s="123"/>
    </row>
    <row r="54" spans="1:24" x14ac:dyDescent="0.25">
      <c r="A54" s="127" t="s">
        <v>216</v>
      </c>
      <c r="B54" s="165"/>
      <c r="C54" s="128" t="s">
        <v>217</v>
      </c>
      <c r="D54" s="128" t="s">
        <v>352</v>
      </c>
      <c r="E54" s="128" t="s">
        <v>358</v>
      </c>
      <c r="F54" s="128" t="s">
        <v>444</v>
      </c>
      <c r="G54" s="128" t="s">
        <v>220</v>
      </c>
      <c r="H54" s="128" t="s">
        <v>219</v>
      </c>
      <c r="I54" s="128" t="s">
        <v>220</v>
      </c>
      <c r="J54" s="128" t="s">
        <v>356</v>
      </c>
      <c r="K54" s="128" t="s">
        <v>223</v>
      </c>
      <c r="L54" s="128" t="s">
        <v>220</v>
      </c>
      <c r="M54" s="128" t="s">
        <v>316</v>
      </c>
      <c r="N54" s="128" t="s">
        <v>224</v>
      </c>
      <c r="O54" s="127" t="s">
        <v>225</v>
      </c>
      <c r="P54" s="127" t="s">
        <v>343</v>
      </c>
      <c r="Q54" s="127" t="s">
        <v>344</v>
      </c>
      <c r="R54" s="125"/>
      <c r="S54" s="126"/>
      <c r="T54" s="125"/>
      <c r="U54" s="124">
        <v>1469.9</v>
      </c>
      <c r="V54" s="124">
        <v>86469.71</v>
      </c>
      <c r="W54" s="124">
        <v>-84999.81</v>
      </c>
      <c r="X54" s="123"/>
    </row>
    <row r="55" spans="1:24" x14ac:dyDescent="0.25">
      <c r="A55" s="127" t="s">
        <v>216</v>
      </c>
      <c r="B55" s="165"/>
      <c r="C55" s="128" t="s">
        <v>217</v>
      </c>
      <c r="D55" s="128" t="s">
        <v>352</v>
      </c>
      <c r="E55" s="128" t="s">
        <v>360</v>
      </c>
      <c r="F55" s="128" t="s">
        <v>447</v>
      </c>
      <c r="G55" s="128" t="s">
        <v>220</v>
      </c>
      <c r="H55" s="128" t="s">
        <v>219</v>
      </c>
      <c r="I55" s="128" t="s">
        <v>220</v>
      </c>
      <c r="J55" s="128" t="s">
        <v>356</v>
      </c>
      <c r="K55" s="128" t="s">
        <v>223</v>
      </c>
      <c r="L55" s="128" t="s">
        <v>220</v>
      </c>
      <c r="M55" s="128" t="s">
        <v>316</v>
      </c>
      <c r="N55" s="128" t="s">
        <v>224</v>
      </c>
      <c r="O55" s="127" t="s">
        <v>225</v>
      </c>
      <c r="P55" s="127" t="s">
        <v>343</v>
      </c>
      <c r="Q55" s="127" t="s">
        <v>344</v>
      </c>
      <c r="R55" s="125"/>
      <c r="S55" s="126"/>
      <c r="T55" s="125"/>
      <c r="U55" s="124">
        <v>0</v>
      </c>
      <c r="V55" s="124">
        <v>21281.75</v>
      </c>
      <c r="W55" s="124">
        <v>-21281.75</v>
      </c>
      <c r="X55" s="123"/>
    </row>
    <row r="56" spans="1:24" x14ac:dyDescent="0.25">
      <c r="A56" s="127" t="s">
        <v>216</v>
      </c>
      <c r="B56" s="165"/>
      <c r="C56" s="128" t="s">
        <v>217</v>
      </c>
      <c r="D56" s="128" t="s">
        <v>352</v>
      </c>
      <c r="E56" s="128" t="s">
        <v>360</v>
      </c>
      <c r="F56" s="128" t="s">
        <v>446</v>
      </c>
      <c r="G56" s="128" t="s">
        <v>220</v>
      </c>
      <c r="H56" s="128" t="s">
        <v>219</v>
      </c>
      <c r="I56" s="128" t="s">
        <v>220</v>
      </c>
      <c r="J56" s="128" t="s">
        <v>356</v>
      </c>
      <c r="K56" s="128" t="s">
        <v>223</v>
      </c>
      <c r="L56" s="128" t="s">
        <v>220</v>
      </c>
      <c r="M56" s="128" t="s">
        <v>316</v>
      </c>
      <c r="N56" s="128" t="s">
        <v>224</v>
      </c>
      <c r="O56" s="127" t="s">
        <v>225</v>
      </c>
      <c r="P56" s="127" t="s">
        <v>343</v>
      </c>
      <c r="Q56" s="127" t="s">
        <v>344</v>
      </c>
      <c r="R56" s="125"/>
      <c r="S56" s="126"/>
      <c r="T56" s="125"/>
      <c r="U56" s="124">
        <v>0</v>
      </c>
      <c r="V56" s="124">
        <v>15764.23</v>
      </c>
      <c r="W56" s="124">
        <v>-15764.23</v>
      </c>
      <c r="X56" s="123"/>
    </row>
    <row r="57" spans="1:24" x14ac:dyDescent="0.25">
      <c r="A57" s="127" t="s">
        <v>216</v>
      </c>
      <c r="B57" s="165"/>
      <c r="C57" s="128" t="s">
        <v>217</v>
      </c>
      <c r="D57" s="128" t="s">
        <v>352</v>
      </c>
      <c r="E57" s="128" t="s">
        <v>360</v>
      </c>
      <c r="F57" s="128" t="s">
        <v>443</v>
      </c>
      <c r="G57" s="128" t="s">
        <v>220</v>
      </c>
      <c r="H57" s="128" t="s">
        <v>219</v>
      </c>
      <c r="I57" s="128" t="s">
        <v>220</v>
      </c>
      <c r="J57" s="128" t="s">
        <v>356</v>
      </c>
      <c r="K57" s="128" t="s">
        <v>223</v>
      </c>
      <c r="L57" s="128" t="s">
        <v>220</v>
      </c>
      <c r="M57" s="128" t="s">
        <v>316</v>
      </c>
      <c r="N57" s="128" t="s">
        <v>224</v>
      </c>
      <c r="O57" s="127" t="s">
        <v>225</v>
      </c>
      <c r="P57" s="127" t="s">
        <v>343</v>
      </c>
      <c r="Q57" s="127" t="s">
        <v>344</v>
      </c>
      <c r="R57" s="125"/>
      <c r="S57" s="126"/>
      <c r="T57" s="125"/>
      <c r="U57" s="124">
        <v>0</v>
      </c>
      <c r="V57" s="124">
        <v>2272.25</v>
      </c>
      <c r="W57" s="124">
        <v>-2272.25</v>
      </c>
      <c r="X57" s="123"/>
    </row>
    <row r="58" spans="1:24" x14ac:dyDescent="0.25">
      <c r="A58" s="127" t="s">
        <v>216</v>
      </c>
      <c r="B58" s="165"/>
      <c r="C58" s="128" t="s">
        <v>217</v>
      </c>
      <c r="D58" s="128" t="s">
        <v>352</v>
      </c>
      <c r="E58" s="128" t="s">
        <v>360</v>
      </c>
      <c r="F58" s="128" t="s">
        <v>445</v>
      </c>
      <c r="G58" s="128" t="s">
        <v>220</v>
      </c>
      <c r="H58" s="128" t="s">
        <v>219</v>
      </c>
      <c r="I58" s="128" t="s">
        <v>220</v>
      </c>
      <c r="J58" s="128" t="s">
        <v>356</v>
      </c>
      <c r="K58" s="128" t="s">
        <v>223</v>
      </c>
      <c r="L58" s="128" t="s">
        <v>220</v>
      </c>
      <c r="M58" s="128" t="s">
        <v>316</v>
      </c>
      <c r="N58" s="128" t="s">
        <v>224</v>
      </c>
      <c r="O58" s="127" t="s">
        <v>225</v>
      </c>
      <c r="P58" s="127" t="s">
        <v>343</v>
      </c>
      <c r="Q58" s="127" t="s">
        <v>344</v>
      </c>
      <c r="R58" s="125"/>
      <c r="S58" s="126"/>
      <c r="T58" s="125"/>
      <c r="U58" s="124">
        <v>0</v>
      </c>
      <c r="V58" s="124">
        <v>2075.4299999999998</v>
      </c>
      <c r="W58" s="124">
        <v>-2075.4299999999998</v>
      </c>
      <c r="X58" s="123"/>
    </row>
    <row r="59" spans="1:24" x14ac:dyDescent="0.25">
      <c r="A59" s="127" t="s">
        <v>216</v>
      </c>
      <c r="B59" s="165"/>
      <c r="C59" s="128" t="s">
        <v>217</v>
      </c>
      <c r="D59" s="128" t="s">
        <v>352</v>
      </c>
      <c r="E59" s="128" t="s">
        <v>362</v>
      </c>
      <c r="F59" s="128" t="s">
        <v>443</v>
      </c>
      <c r="G59" s="128" t="s">
        <v>220</v>
      </c>
      <c r="H59" s="128" t="s">
        <v>219</v>
      </c>
      <c r="I59" s="128" t="s">
        <v>220</v>
      </c>
      <c r="J59" s="128" t="s">
        <v>356</v>
      </c>
      <c r="K59" s="128" t="s">
        <v>223</v>
      </c>
      <c r="L59" s="128" t="s">
        <v>220</v>
      </c>
      <c r="M59" s="128" t="s">
        <v>316</v>
      </c>
      <c r="N59" s="128" t="s">
        <v>224</v>
      </c>
      <c r="O59" s="127" t="s">
        <v>225</v>
      </c>
      <c r="P59" s="127" t="s">
        <v>343</v>
      </c>
      <c r="Q59" s="127" t="s">
        <v>344</v>
      </c>
      <c r="R59" s="125"/>
      <c r="S59" s="126"/>
      <c r="T59" s="125"/>
      <c r="U59" s="124">
        <v>0</v>
      </c>
      <c r="V59" s="124">
        <v>79.510000000000005</v>
      </c>
      <c r="W59" s="124">
        <v>-79.510000000000005</v>
      </c>
      <c r="X59" s="123"/>
    </row>
    <row r="60" spans="1:24" x14ac:dyDescent="0.25">
      <c r="A60" s="127" t="s">
        <v>216</v>
      </c>
      <c r="B60" s="165"/>
      <c r="C60" s="128" t="s">
        <v>217</v>
      </c>
      <c r="D60" s="128" t="s">
        <v>364</v>
      </c>
      <c r="E60" s="128" t="s">
        <v>366</v>
      </c>
      <c r="F60" s="128" t="s">
        <v>447</v>
      </c>
      <c r="G60" s="128" t="s">
        <v>220</v>
      </c>
      <c r="H60" s="128" t="s">
        <v>219</v>
      </c>
      <c r="I60" s="128" t="s">
        <v>220</v>
      </c>
      <c r="J60" s="128" t="s">
        <v>356</v>
      </c>
      <c r="K60" s="128" t="s">
        <v>223</v>
      </c>
      <c r="L60" s="128" t="s">
        <v>220</v>
      </c>
      <c r="M60" s="128" t="s">
        <v>322</v>
      </c>
      <c r="N60" s="128" t="s">
        <v>224</v>
      </c>
      <c r="O60" s="127" t="s">
        <v>225</v>
      </c>
      <c r="P60" s="127" t="s">
        <v>226</v>
      </c>
      <c r="Q60" s="127" t="s">
        <v>241</v>
      </c>
      <c r="R60" s="125"/>
      <c r="S60" s="126"/>
      <c r="T60" s="125"/>
      <c r="U60" s="124">
        <v>0</v>
      </c>
      <c r="V60" s="124">
        <v>4491.7700000000004</v>
      </c>
      <c r="W60" s="124">
        <v>-4491.7700000000004</v>
      </c>
      <c r="X60" s="123"/>
    </row>
    <row r="61" spans="1:24" x14ac:dyDescent="0.25">
      <c r="A61" s="127" t="s">
        <v>216</v>
      </c>
      <c r="B61" s="165"/>
      <c r="C61" s="128" t="s">
        <v>217</v>
      </c>
      <c r="D61" s="128" t="s">
        <v>364</v>
      </c>
      <c r="E61" s="128" t="s">
        <v>366</v>
      </c>
      <c r="F61" s="128" t="s">
        <v>447</v>
      </c>
      <c r="G61" s="128" t="s">
        <v>220</v>
      </c>
      <c r="H61" s="128" t="s">
        <v>219</v>
      </c>
      <c r="I61" s="128" t="s">
        <v>220</v>
      </c>
      <c r="J61" s="128" t="s">
        <v>356</v>
      </c>
      <c r="K61" s="128" t="s">
        <v>223</v>
      </c>
      <c r="L61" s="128" t="s">
        <v>220</v>
      </c>
      <c r="M61" s="128" t="s">
        <v>322</v>
      </c>
      <c r="N61" s="128" t="s">
        <v>224</v>
      </c>
      <c r="O61" s="127" t="s">
        <v>225</v>
      </c>
      <c r="P61" s="127" t="s">
        <v>226</v>
      </c>
      <c r="Q61" s="127" t="s">
        <v>242</v>
      </c>
      <c r="R61" s="125"/>
      <c r="S61" s="126"/>
      <c r="T61" s="125"/>
      <c r="U61" s="124">
        <v>6149.68</v>
      </c>
      <c r="V61" s="124">
        <v>0</v>
      </c>
      <c r="W61" s="124">
        <v>6149.68</v>
      </c>
      <c r="X61" s="123"/>
    </row>
    <row r="62" spans="1:24" x14ac:dyDescent="0.25">
      <c r="A62" s="127" t="s">
        <v>216</v>
      </c>
      <c r="B62" s="165"/>
      <c r="C62" s="128" t="s">
        <v>217</v>
      </c>
      <c r="D62" s="128" t="s">
        <v>364</v>
      </c>
      <c r="E62" s="128" t="s">
        <v>366</v>
      </c>
      <c r="F62" s="128" t="s">
        <v>446</v>
      </c>
      <c r="G62" s="128" t="s">
        <v>220</v>
      </c>
      <c r="H62" s="128" t="s">
        <v>219</v>
      </c>
      <c r="I62" s="128" t="s">
        <v>220</v>
      </c>
      <c r="J62" s="128" t="s">
        <v>356</v>
      </c>
      <c r="K62" s="128" t="s">
        <v>223</v>
      </c>
      <c r="L62" s="128" t="s">
        <v>220</v>
      </c>
      <c r="M62" s="128" t="s">
        <v>322</v>
      </c>
      <c r="N62" s="128" t="s">
        <v>224</v>
      </c>
      <c r="O62" s="127" t="s">
        <v>225</v>
      </c>
      <c r="P62" s="127" t="s">
        <v>226</v>
      </c>
      <c r="Q62" s="127" t="s">
        <v>241</v>
      </c>
      <c r="R62" s="125"/>
      <c r="S62" s="126"/>
      <c r="T62" s="125"/>
      <c r="U62" s="124">
        <v>0</v>
      </c>
      <c r="V62" s="124">
        <v>7541.16</v>
      </c>
      <c r="W62" s="124">
        <v>-7541.16</v>
      </c>
      <c r="X62" s="123"/>
    </row>
    <row r="63" spans="1:24" x14ac:dyDescent="0.25">
      <c r="A63" s="127" t="s">
        <v>216</v>
      </c>
      <c r="B63" s="165"/>
      <c r="C63" s="128" t="s">
        <v>217</v>
      </c>
      <c r="D63" s="128" t="s">
        <v>364</v>
      </c>
      <c r="E63" s="128" t="s">
        <v>366</v>
      </c>
      <c r="F63" s="128" t="s">
        <v>446</v>
      </c>
      <c r="G63" s="128" t="s">
        <v>220</v>
      </c>
      <c r="H63" s="128" t="s">
        <v>219</v>
      </c>
      <c r="I63" s="128" t="s">
        <v>220</v>
      </c>
      <c r="J63" s="128" t="s">
        <v>356</v>
      </c>
      <c r="K63" s="128" t="s">
        <v>223</v>
      </c>
      <c r="L63" s="128" t="s">
        <v>220</v>
      </c>
      <c r="M63" s="128" t="s">
        <v>322</v>
      </c>
      <c r="N63" s="128" t="s">
        <v>224</v>
      </c>
      <c r="O63" s="127" t="s">
        <v>225</v>
      </c>
      <c r="P63" s="127" t="s">
        <v>226</v>
      </c>
      <c r="Q63" s="127" t="s">
        <v>242</v>
      </c>
      <c r="R63" s="125"/>
      <c r="S63" s="126"/>
      <c r="T63" s="125"/>
      <c r="U63" s="124">
        <v>6822.24</v>
      </c>
      <c r="V63" s="124">
        <v>0</v>
      </c>
      <c r="W63" s="124">
        <v>6822.24</v>
      </c>
      <c r="X63" s="123"/>
    </row>
    <row r="64" spans="1:24" x14ac:dyDescent="0.25">
      <c r="A64" s="127" t="s">
        <v>216</v>
      </c>
      <c r="B64" s="165"/>
      <c r="C64" s="128" t="s">
        <v>217</v>
      </c>
      <c r="D64" s="128" t="s">
        <v>364</v>
      </c>
      <c r="E64" s="128" t="s">
        <v>366</v>
      </c>
      <c r="F64" s="128" t="s">
        <v>443</v>
      </c>
      <c r="G64" s="128" t="s">
        <v>220</v>
      </c>
      <c r="H64" s="128" t="s">
        <v>219</v>
      </c>
      <c r="I64" s="128" t="s">
        <v>220</v>
      </c>
      <c r="J64" s="128" t="s">
        <v>356</v>
      </c>
      <c r="K64" s="128" t="s">
        <v>223</v>
      </c>
      <c r="L64" s="128" t="s">
        <v>220</v>
      </c>
      <c r="M64" s="128" t="s">
        <v>322</v>
      </c>
      <c r="N64" s="128" t="s">
        <v>224</v>
      </c>
      <c r="O64" s="127" t="s">
        <v>225</v>
      </c>
      <c r="P64" s="127" t="s">
        <v>226</v>
      </c>
      <c r="Q64" s="127" t="s">
        <v>241</v>
      </c>
      <c r="R64" s="125"/>
      <c r="S64" s="126"/>
      <c r="T64" s="125"/>
      <c r="U64" s="124">
        <v>0</v>
      </c>
      <c r="V64" s="124">
        <v>22684.92</v>
      </c>
      <c r="W64" s="124">
        <v>-22684.92</v>
      </c>
      <c r="X64" s="123"/>
    </row>
    <row r="65" spans="1:24" x14ac:dyDescent="0.25">
      <c r="A65" s="127" t="s">
        <v>216</v>
      </c>
      <c r="B65" s="165"/>
      <c r="C65" s="128" t="s">
        <v>217</v>
      </c>
      <c r="D65" s="128" t="s">
        <v>364</v>
      </c>
      <c r="E65" s="128" t="s">
        <v>366</v>
      </c>
      <c r="F65" s="128" t="s">
        <v>443</v>
      </c>
      <c r="G65" s="128" t="s">
        <v>220</v>
      </c>
      <c r="H65" s="128" t="s">
        <v>219</v>
      </c>
      <c r="I65" s="128" t="s">
        <v>220</v>
      </c>
      <c r="J65" s="128" t="s">
        <v>356</v>
      </c>
      <c r="K65" s="128" t="s">
        <v>223</v>
      </c>
      <c r="L65" s="128" t="s">
        <v>220</v>
      </c>
      <c r="M65" s="128" t="s">
        <v>322</v>
      </c>
      <c r="N65" s="128" t="s">
        <v>224</v>
      </c>
      <c r="O65" s="127" t="s">
        <v>225</v>
      </c>
      <c r="P65" s="127" t="s">
        <v>226</v>
      </c>
      <c r="Q65" s="127" t="s">
        <v>242</v>
      </c>
      <c r="R65" s="125"/>
      <c r="S65" s="126"/>
      <c r="T65" s="125"/>
      <c r="U65" s="124">
        <v>24298.27</v>
      </c>
      <c r="V65" s="124">
        <v>0</v>
      </c>
      <c r="W65" s="124">
        <v>24298.27</v>
      </c>
      <c r="X65" s="123"/>
    </row>
    <row r="66" spans="1:24" x14ac:dyDescent="0.25">
      <c r="A66" s="127" t="s">
        <v>216</v>
      </c>
      <c r="B66" s="165"/>
      <c r="C66" s="128" t="s">
        <v>217</v>
      </c>
      <c r="D66" s="128" t="s">
        <v>364</v>
      </c>
      <c r="E66" s="128" t="s">
        <v>366</v>
      </c>
      <c r="F66" s="128" t="s">
        <v>444</v>
      </c>
      <c r="G66" s="128" t="s">
        <v>220</v>
      </c>
      <c r="H66" s="128" t="s">
        <v>219</v>
      </c>
      <c r="I66" s="128" t="s">
        <v>220</v>
      </c>
      <c r="J66" s="128" t="s">
        <v>356</v>
      </c>
      <c r="K66" s="128" t="s">
        <v>223</v>
      </c>
      <c r="L66" s="128" t="s">
        <v>220</v>
      </c>
      <c r="M66" s="128" t="s">
        <v>322</v>
      </c>
      <c r="N66" s="128" t="s">
        <v>224</v>
      </c>
      <c r="O66" s="127" t="s">
        <v>225</v>
      </c>
      <c r="P66" s="127" t="s">
        <v>226</v>
      </c>
      <c r="Q66" s="127" t="s">
        <v>241</v>
      </c>
      <c r="R66" s="125"/>
      <c r="S66" s="126"/>
      <c r="T66" s="125"/>
      <c r="U66" s="124">
        <v>0</v>
      </c>
      <c r="V66" s="124">
        <v>57.2</v>
      </c>
      <c r="W66" s="124">
        <v>-57.2</v>
      </c>
      <c r="X66" s="123"/>
    </row>
    <row r="67" spans="1:24" x14ac:dyDescent="0.25">
      <c r="A67" s="127" t="s">
        <v>216</v>
      </c>
      <c r="B67" s="165"/>
      <c r="C67" s="128" t="s">
        <v>217</v>
      </c>
      <c r="D67" s="128" t="s">
        <v>364</v>
      </c>
      <c r="E67" s="128" t="s">
        <v>366</v>
      </c>
      <c r="F67" s="128" t="s">
        <v>444</v>
      </c>
      <c r="G67" s="128" t="s">
        <v>220</v>
      </c>
      <c r="H67" s="128" t="s">
        <v>219</v>
      </c>
      <c r="I67" s="128" t="s">
        <v>220</v>
      </c>
      <c r="J67" s="128" t="s">
        <v>356</v>
      </c>
      <c r="K67" s="128" t="s">
        <v>223</v>
      </c>
      <c r="L67" s="128" t="s">
        <v>220</v>
      </c>
      <c r="M67" s="128" t="s">
        <v>322</v>
      </c>
      <c r="N67" s="128" t="s">
        <v>224</v>
      </c>
      <c r="O67" s="127" t="s">
        <v>225</v>
      </c>
      <c r="P67" s="127" t="s">
        <v>226</v>
      </c>
      <c r="Q67" s="127" t="s">
        <v>242</v>
      </c>
      <c r="R67" s="125"/>
      <c r="S67" s="126"/>
      <c r="T67" s="125"/>
      <c r="U67" s="124">
        <v>1367.83</v>
      </c>
      <c r="V67" s="124">
        <v>0</v>
      </c>
      <c r="W67" s="124">
        <v>1367.83</v>
      </c>
      <c r="X67" s="123"/>
    </row>
    <row r="68" spans="1:24" x14ac:dyDescent="0.25">
      <c r="A68" s="127" t="s">
        <v>216</v>
      </c>
      <c r="B68" s="165"/>
      <c r="C68" s="128" t="s">
        <v>217</v>
      </c>
      <c r="D68" s="128" t="s">
        <v>364</v>
      </c>
      <c r="E68" s="128" t="s">
        <v>368</v>
      </c>
      <c r="F68" s="128" t="s">
        <v>447</v>
      </c>
      <c r="G68" s="128" t="s">
        <v>220</v>
      </c>
      <c r="H68" s="128" t="s">
        <v>219</v>
      </c>
      <c r="I68" s="128" t="s">
        <v>220</v>
      </c>
      <c r="J68" s="128" t="s">
        <v>356</v>
      </c>
      <c r="K68" s="128" t="s">
        <v>223</v>
      </c>
      <c r="L68" s="128" t="s">
        <v>220</v>
      </c>
      <c r="M68" s="128" t="s">
        <v>316</v>
      </c>
      <c r="N68" s="128" t="s">
        <v>224</v>
      </c>
      <c r="O68" s="127" t="s">
        <v>225</v>
      </c>
      <c r="P68" s="127" t="s">
        <v>343</v>
      </c>
      <c r="Q68" s="127" t="s">
        <v>344</v>
      </c>
      <c r="R68" s="125"/>
      <c r="S68" s="126"/>
      <c r="T68" s="125"/>
      <c r="U68" s="124">
        <v>0</v>
      </c>
      <c r="V68" s="124">
        <v>1593.05</v>
      </c>
      <c r="W68" s="124">
        <v>-1593.05</v>
      </c>
      <c r="X68" s="123"/>
    </row>
    <row r="69" spans="1:24" x14ac:dyDescent="0.25">
      <c r="A69" s="127" t="s">
        <v>216</v>
      </c>
      <c r="B69" s="165"/>
      <c r="C69" s="128" t="s">
        <v>217</v>
      </c>
      <c r="D69" s="128" t="s">
        <v>364</v>
      </c>
      <c r="E69" s="128" t="s">
        <v>368</v>
      </c>
      <c r="F69" s="128" t="s">
        <v>446</v>
      </c>
      <c r="G69" s="128" t="s">
        <v>220</v>
      </c>
      <c r="H69" s="128" t="s">
        <v>219</v>
      </c>
      <c r="I69" s="128" t="s">
        <v>220</v>
      </c>
      <c r="J69" s="128" t="s">
        <v>356</v>
      </c>
      <c r="K69" s="128" t="s">
        <v>223</v>
      </c>
      <c r="L69" s="128" t="s">
        <v>220</v>
      </c>
      <c r="M69" s="128" t="s">
        <v>316</v>
      </c>
      <c r="N69" s="128" t="s">
        <v>224</v>
      </c>
      <c r="O69" s="127" t="s">
        <v>225</v>
      </c>
      <c r="P69" s="127" t="s">
        <v>343</v>
      </c>
      <c r="Q69" s="127" t="s">
        <v>344</v>
      </c>
      <c r="R69" s="125"/>
      <c r="S69" s="126"/>
      <c r="T69" s="125"/>
      <c r="U69" s="124">
        <v>0</v>
      </c>
      <c r="V69" s="124">
        <v>177.43</v>
      </c>
      <c r="W69" s="124">
        <v>-177.43</v>
      </c>
      <c r="X69" s="123"/>
    </row>
    <row r="70" spans="1:24" x14ac:dyDescent="0.25">
      <c r="A70" s="127" t="s">
        <v>216</v>
      </c>
      <c r="B70" s="165"/>
      <c r="C70" s="128" t="s">
        <v>217</v>
      </c>
      <c r="D70" s="128" t="s">
        <v>364</v>
      </c>
      <c r="E70" s="128" t="s">
        <v>368</v>
      </c>
      <c r="F70" s="128" t="s">
        <v>443</v>
      </c>
      <c r="G70" s="128" t="s">
        <v>220</v>
      </c>
      <c r="H70" s="128" t="s">
        <v>219</v>
      </c>
      <c r="I70" s="128" t="s">
        <v>220</v>
      </c>
      <c r="J70" s="128" t="s">
        <v>356</v>
      </c>
      <c r="K70" s="128" t="s">
        <v>223</v>
      </c>
      <c r="L70" s="128" t="s">
        <v>220</v>
      </c>
      <c r="M70" s="128" t="s">
        <v>316</v>
      </c>
      <c r="N70" s="128" t="s">
        <v>224</v>
      </c>
      <c r="O70" s="127" t="s">
        <v>225</v>
      </c>
      <c r="P70" s="127" t="s">
        <v>343</v>
      </c>
      <c r="Q70" s="127" t="s">
        <v>344</v>
      </c>
      <c r="R70" s="125"/>
      <c r="S70" s="126"/>
      <c r="T70" s="125"/>
      <c r="U70" s="124">
        <v>0</v>
      </c>
      <c r="V70" s="124">
        <v>9426.44</v>
      </c>
      <c r="W70" s="124">
        <v>-9426.44</v>
      </c>
      <c r="X70" s="123"/>
    </row>
    <row r="71" spans="1:24" x14ac:dyDescent="0.25">
      <c r="A71" s="127" t="s">
        <v>216</v>
      </c>
      <c r="B71" s="165"/>
      <c r="C71" s="128" t="s">
        <v>217</v>
      </c>
      <c r="D71" s="128" t="s">
        <v>364</v>
      </c>
      <c r="E71" s="128" t="s">
        <v>368</v>
      </c>
      <c r="F71" s="128" t="s">
        <v>444</v>
      </c>
      <c r="G71" s="128" t="s">
        <v>220</v>
      </c>
      <c r="H71" s="128" t="s">
        <v>219</v>
      </c>
      <c r="I71" s="128" t="s">
        <v>220</v>
      </c>
      <c r="J71" s="128" t="s">
        <v>356</v>
      </c>
      <c r="K71" s="128" t="s">
        <v>223</v>
      </c>
      <c r="L71" s="128" t="s">
        <v>220</v>
      </c>
      <c r="M71" s="128" t="s">
        <v>316</v>
      </c>
      <c r="N71" s="128" t="s">
        <v>224</v>
      </c>
      <c r="O71" s="127" t="s">
        <v>225</v>
      </c>
      <c r="P71" s="127" t="s">
        <v>343</v>
      </c>
      <c r="Q71" s="127" t="s">
        <v>344</v>
      </c>
      <c r="R71" s="125"/>
      <c r="S71" s="126"/>
      <c r="T71" s="125"/>
      <c r="U71" s="124">
        <v>0</v>
      </c>
      <c r="V71" s="124">
        <v>1.94</v>
      </c>
      <c r="W71" s="124">
        <v>-1.94</v>
      </c>
      <c r="X71" s="123"/>
    </row>
    <row r="72" spans="1:24" x14ac:dyDescent="0.25">
      <c r="A72" s="127" t="s">
        <v>216</v>
      </c>
      <c r="B72" s="165"/>
      <c r="C72" s="128" t="s">
        <v>217</v>
      </c>
      <c r="D72" s="128" t="s">
        <v>364</v>
      </c>
      <c r="E72" s="128" t="s">
        <v>370</v>
      </c>
      <c r="F72" s="128" t="s">
        <v>447</v>
      </c>
      <c r="G72" s="128" t="s">
        <v>220</v>
      </c>
      <c r="H72" s="128" t="s">
        <v>219</v>
      </c>
      <c r="I72" s="128" t="s">
        <v>220</v>
      </c>
      <c r="J72" s="128" t="s">
        <v>356</v>
      </c>
      <c r="K72" s="128" t="s">
        <v>223</v>
      </c>
      <c r="L72" s="128" t="s">
        <v>220</v>
      </c>
      <c r="M72" s="128" t="s">
        <v>316</v>
      </c>
      <c r="N72" s="128" t="s">
        <v>224</v>
      </c>
      <c r="O72" s="127" t="s">
        <v>225</v>
      </c>
      <c r="P72" s="127" t="s">
        <v>343</v>
      </c>
      <c r="Q72" s="127" t="s">
        <v>344</v>
      </c>
      <c r="R72" s="125"/>
      <c r="S72" s="126"/>
      <c r="T72" s="125"/>
      <c r="U72" s="124">
        <v>0</v>
      </c>
      <c r="V72" s="124">
        <v>22737.119999999999</v>
      </c>
      <c r="W72" s="124">
        <v>-22737.119999999999</v>
      </c>
      <c r="X72" s="123"/>
    </row>
    <row r="73" spans="1:24" x14ac:dyDescent="0.25">
      <c r="A73" s="127" t="s">
        <v>216</v>
      </c>
      <c r="B73" s="165"/>
      <c r="C73" s="128" t="s">
        <v>217</v>
      </c>
      <c r="D73" s="128" t="s">
        <v>364</v>
      </c>
      <c r="E73" s="128" t="s">
        <v>370</v>
      </c>
      <c r="F73" s="128" t="s">
        <v>446</v>
      </c>
      <c r="G73" s="128" t="s">
        <v>220</v>
      </c>
      <c r="H73" s="128" t="s">
        <v>219</v>
      </c>
      <c r="I73" s="128" t="s">
        <v>220</v>
      </c>
      <c r="J73" s="128" t="s">
        <v>356</v>
      </c>
      <c r="K73" s="128" t="s">
        <v>223</v>
      </c>
      <c r="L73" s="128" t="s">
        <v>220</v>
      </c>
      <c r="M73" s="128" t="s">
        <v>316</v>
      </c>
      <c r="N73" s="128" t="s">
        <v>224</v>
      </c>
      <c r="O73" s="127" t="s">
        <v>225</v>
      </c>
      <c r="P73" s="127" t="s">
        <v>343</v>
      </c>
      <c r="Q73" s="127" t="s">
        <v>344</v>
      </c>
      <c r="R73" s="125"/>
      <c r="S73" s="126"/>
      <c r="T73" s="125"/>
      <c r="U73" s="124">
        <v>0</v>
      </c>
      <c r="V73" s="124">
        <v>27937.57</v>
      </c>
      <c r="W73" s="124">
        <v>-27937.57</v>
      </c>
      <c r="X73" s="123"/>
    </row>
    <row r="74" spans="1:24" x14ac:dyDescent="0.25">
      <c r="A74" s="127" t="s">
        <v>216</v>
      </c>
      <c r="B74" s="165"/>
      <c r="C74" s="128" t="s">
        <v>217</v>
      </c>
      <c r="D74" s="128" t="s">
        <v>364</v>
      </c>
      <c r="E74" s="128" t="s">
        <v>370</v>
      </c>
      <c r="F74" s="128" t="s">
        <v>443</v>
      </c>
      <c r="G74" s="128" t="s">
        <v>220</v>
      </c>
      <c r="H74" s="128" t="s">
        <v>219</v>
      </c>
      <c r="I74" s="128" t="s">
        <v>220</v>
      </c>
      <c r="J74" s="128" t="s">
        <v>356</v>
      </c>
      <c r="K74" s="128" t="s">
        <v>223</v>
      </c>
      <c r="L74" s="128" t="s">
        <v>220</v>
      </c>
      <c r="M74" s="128" t="s">
        <v>316</v>
      </c>
      <c r="N74" s="128" t="s">
        <v>224</v>
      </c>
      <c r="O74" s="127" t="s">
        <v>225</v>
      </c>
      <c r="P74" s="127" t="s">
        <v>343</v>
      </c>
      <c r="Q74" s="127" t="s">
        <v>344</v>
      </c>
      <c r="R74" s="125"/>
      <c r="S74" s="126"/>
      <c r="T74" s="125"/>
      <c r="U74" s="124">
        <v>0</v>
      </c>
      <c r="V74" s="124">
        <v>11373.4</v>
      </c>
      <c r="W74" s="124">
        <v>-11373.4</v>
      </c>
      <c r="X74" s="123"/>
    </row>
    <row r="75" spans="1:24" x14ac:dyDescent="0.25">
      <c r="A75" s="127" t="s">
        <v>216</v>
      </c>
      <c r="B75" s="165"/>
      <c r="C75" s="128" t="s">
        <v>217</v>
      </c>
      <c r="D75" s="128" t="s">
        <v>364</v>
      </c>
      <c r="E75" s="128" t="s">
        <v>370</v>
      </c>
      <c r="F75" s="128" t="s">
        <v>444</v>
      </c>
      <c r="G75" s="128" t="s">
        <v>220</v>
      </c>
      <c r="H75" s="128" t="s">
        <v>219</v>
      </c>
      <c r="I75" s="128" t="s">
        <v>220</v>
      </c>
      <c r="J75" s="128" t="s">
        <v>356</v>
      </c>
      <c r="K75" s="128" t="s">
        <v>223</v>
      </c>
      <c r="L75" s="128" t="s">
        <v>220</v>
      </c>
      <c r="M75" s="128" t="s">
        <v>316</v>
      </c>
      <c r="N75" s="128" t="s">
        <v>224</v>
      </c>
      <c r="O75" s="127" t="s">
        <v>225</v>
      </c>
      <c r="P75" s="127" t="s">
        <v>343</v>
      </c>
      <c r="Q75" s="127" t="s">
        <v>344</v>
      </c>
      <c r="R75" s="125"/>
      <c r="S75" s="126"/>
      <c r="T75" s="125"/>
      <c r="U75" s="124">
        <v>0</v>
      </c>
      <c r="V75" s="124">
        <v>781.01</v>
      </c>
      <c r="W75" s="124">
        <v>-781.01</v>
      </c>
      <c r="X75" s="123"/>
    </row>
    <row r="76" spans="1:24" x14ac:dyDescent="0.25">
      <c r="A76" s="127" t="s">
        <v>216</v>
      </c>
      <c r="B76" s="165"/>
      <c r="C76" s="128" t="s">
        <v>217</v>
      </c>
      <c r="D76" s="128" t="s">
        <v>372</v>
      </c>
      <c r="E76" s="128" t="s">
        <v>374</v>
      </c>
      <c r="F76" s="128" t="s">
        <v>447</v>
      </c>
      <c r="G76" s="128" t="s">
        <v>220</v>
      </c>
      <c r="H76" s="128" t="s">
        <v>219</v>
      </c>
      <c r="I76" s="128" t="s">
        <v>220</v>
      </c>
      <c r="J76" s="128" t="s">
        <v>376</v>
      </c>
      <c r="K76" s="128" t="s">
        <v>223</v>
      </c>
      <c r="L76" s="128" t="s">
        <v>220</v>
      </c>
      <c r="M76" s="128" t="s">
        <v>322</v>
      </c>
      <c r="N76" s="128" t="s">
        <v>224</v>
      </c>
      <c r="O76" s="127" t="s">
        <v>225</v>
      </c>
      <c r="P76" s="127" t="s">
        <v>226</v>
      </c>
      <c r="Q76" s="127" t="s">
        <v>241</v>
      </c>
      <c r="R76" s="125"/>
      <c r="S76" s="126"/>
      <c r="T76" s="125"/>
      <c r="U76" s="124">
        <v>0</v>
      </c>
      <c r="V76" s="124">
        <v>11291.33</v>
      </c>
      <c r="W76" s="124">
        <v>-11291.33</v>
      </c>
      <c r="X76" s="123"/>
    </row>
    <row r="77" spans="1:24" x14ac:dyDescent="0.25">
      <c r="A77" s="127" t="s">
        <v>216</v>
      </c>
      <c r="B77" s="165"/>
      <c r="C77" s="128" t="s">
        <v>217</v>
      </c>
      <c r="D77" s="128" t="s">
        <v>372</v>
      </c>
      <c r="E77" s="128" t="s">
        <v>374</v>
      </c>
      <c r="F77" s="128" t="s">
        <v>447</v>
      </c>
      <c r="G77" s="128" t="s">
        <v>220</v>
      </c>
      <c r="H77" s="128" t="s">
        <v>219</v>
      </c>
      <c r="I77" s="128" t="s">
        <v>220</v>
      </c>
      <c r="J77" s="128" t="s">
        <v>376</v>
      </c>
      <c r="K77" s="128" t="s">
        <v>223</v>
      </c>
      <c r="L77" s="128" t="s">
        <v>220</v>
      </c>
      <c r="M77" s="128" t="s">
        <v>322</v>
      </c>
      <c r="N77" s="128" t="s">
        <v>224</v>
      </c>
      <c r="O77" s="127" t="s">
        <v>225</v>
      </c>
      <c r="P77" s="127" t="s">
        <v>226</v>
      </c>
      <c r="Q77" s="127" t="s">
        <v>242</v>
      </c>
      <c r="R77" s="125"/>
      <c r="S77" s="126"/>
      <c r="T77" s="125"/>
      <c r="U77" s="124">
        <v>16926.09</v>
      </c>
      <c r="V77" s="124">
        <v>0</v>
      </c>
      <c r="W77" s="124">
        <v>16926.09</v>
      </c>
      <c r="X77" s="123"/>
    </row>
    <row r="78" spans="1:24" x14ac:dyDescent="0.25">
      <c r="A78" s="127" t="s">
        <v>216</v>
      </c>
      <c r="B78" s="165"/>
      <c r="C78" s="128" t="s">
        <v>217</v>
      </c>
      <c r="D78" s="128" t="s">
        <v>372</v>
      </c>
      <c r="E78" s="128" t="s">
        <v>374</v>
      </c>
      <c r="F78" s="128" t="s">
        <v>446</v>
      </c>
      <c r="G78" s="128" t="s">
        <v>220</v>
      </c>
      <c r="H78" s="128" t="s">
        <v>219</v>
      </c>
      <c r="I78" s="128" t="s">
        <v>220</v>
      </c>
      <c r="J78" s="128" t="s">
        <v>376</v>
      </c>
      <c r="K78" s="128" t="s">
        <v>223</v>
      </c>
      <c r="L78" s="128" t="s">
        <v>220</v>
      </c>
      <c r="M78" s="128" t="s">
        <v>322</v>
      </c>
      <c r="N78" s="128" t="s">
        <v>224</v>
      </c>
      <c r="O78" s="127" t="s">
        <v>225</v>
      </c>
      <c r="P78" s="127" t="s">
        <v>226</v>
      </c>
      <c r="Q78" s="127" t="s">
        <v>241</v>
      </c>
      <c r="R78" s="125"/>
      <c r="S78" s="126"/>
      <c r="T78" s="125"/>
      <c r="U78" s="124">
        <v>0</v>
      </c>
      <c r="V78" s="124">
        <v>2420.94</v>
      </c>
      <c r="W78" s="124">
        <v>-2420.94</v>
      </c>
      <c r="X78" s="123"/>
    </row>
    <row r="79" spans="1:24" x14ac:dyDescent="0.25">
      <c r="A79" s="127" t="s">
        <v>216</v>
      </c>
      <c r="B79" s="165"/>
      <c r="C79" s="128" t="s">
        <v>217</v>
      </c>
      <c r="D79" s="128" t="s">
        <v>372</v>
      </c>
      <c r="E79" s="128" t="s">
        <v>374</v>
      </c>
      <c r="F79" s="128" t="s">
        <v>446</v>
      </c>
      <c r="G79" s="128" t="s">
        <v>220</v>
      </c>
      <c r="H79" s="128" t="s">
        <v>219</v>
      </c>
      <c r="I79" s="128" t="s">
        <v>220</v>
      </c>
      <c r="J79" s="128" t="s">
        <v>376</v>
      </c>
      <c r="K79" s="128" t="s">
        <v>223</v>
      </c>
      <c r="L79" s="128" t="s">
        <v>220</v>
      </c>
      <c r="M79" s="128" t="s">
        <v>322</v>
      </c>
      <c r="N79" s="128" t="s">
        <v>224</v>
      </c>
      <c r="O79" s="127" t="s">
        <v>225</v>
      </c>
      <c r="P79" s="127" t="s">
        <v>226</v>
      </c>
      <c r="Q79" s="127" t="s">
        <v>242</v>
      </c>
      <c r="R79" s="125"/>
      <c r="S79" s="126"/>
      <c r="T79" s="125"/>
      <c r="U79" s="124">
        <v>3108.41</v>
      </c>
      <c r="V79" s="124">
        <v>0</v>
      </c>
      <c r="W79" s="124">
        <v>3108.41</v>
      </c>
      <c r="X79" s="123"/>
    </row>
    <row r="80" spans="1:24" x14ac:dyDescent="0.25">
      <c r="A80" s="127" t="s">
        <v>216</v>
      </c>
      <c r="B80" s="165"/>
      <c r="C80" s="128" t="s">
        <v>217</v>
      </c>
      <c r="D80" s="128" t="s">
        <v>372</v>
      </c>
      <c r="E80" s="128" t="s">
        <v>374</v>
      </c>
      <c r="F80" s="128" t="s">
        <v>443</v>
      </c>
      <c r="G80" s="128" t="s">
        <v>220</v>
      </c>
      <c r="H80" s="128" t="s">
        <v>219</v>
      </c>
      <c r="I80" s="128" t="s">
        <v>220</v>
      </c>
      <c r="J80" s="128" t="s">
        <v>376</v>
      </c>
      <c r="K80" s="128" t="s">
        <v>223</v>
      </c>
      <c r="L80" s="128" t="s">
        <v>220</v>
      </c>
      <c r="M80" s="128" t="s">
        <v>322</v>
      </c>
      <c r="N80" s="128" t="s">
        <v>224</v>
      </c>
      <c r="O80" s="127" t="s">
        <v>225</v>
      </c>
      <c r="P80" s="127" t="s">
        <v>226</v>
      </c>
      <c r="Q80" s="127" t="s">
        <v>241</v>
      </c>
      <c r="R80" s="125"/>
      <c r="S80" s="126"/>
      <c r="T80" s="125"/>
      <c r="U80" s="124">
        <v>0</v>
      </c>
      <c r="V80" s="124">
        <v>1848.88</v>
      </c>
      <c r="W80" s="124">
        <v>-1848.88</v>
      </c>
      <c r="X80" s="123"/>
    </row>
    <row r="81" spans="1:24" x14ac:dyDescent="0.25">
      <c r="A81" s="127" t="s">
        <v>216</v>
      </c>
      <c r="B81" s="165"/>
      <c r="C81" s="128" t="s">
        <v>217</v>
      </c>
      <c r="D81" s="128" t="s">
        <v>372</v>
      </c>
      <c r="E81" s="128" t="s">
        <v>374</v>
      </c>
      <c r="F81" s="128" t="s">
        <v>443</v>
      </c>
      <c r="G81" s="128" t="s">
        <v>220</v>
      </c>
      <c r="H81" s="128" t="s">
        <v>219</v>
      </c>
      <c r="I81" s="128" t="s">
        <v>220</v>
      </c>
      <c r="J81" s="128" t="s">
        <v>376</v>
      </c>
      <c r="K81" s="128" t="s">
        <v>223</v>
      </c>
      <c r="L81" s="128" t="s">
        <v>220</v>
      </c>
      <c r="M81" s="128" t="s">
        <v>322</v>
      </c>
      <c r="N81" s="128" t="s">
        <v>224</v>
      </c>
      <c r="O81" s="127" t="s">
        <v>225</v>
      </c>
      <c r="P81" s="127" t="s">
        <v>226</v>
      </c>
      <c r="Q81" s="127" t="s">
        <v>242</v>
      </c>
      <c r="R81" s="125"/>
      <c r="S81" s="126"/>
      <c r="T81" s="125"/>
      <c r="U81" s="124">
        <v>3175.92</v>
      </c>
      <c r="V81" s="124">
        <v>0</v>
      </c>
      <c r="W81" s="124">
        <v>3175.92</v>
      </c>
      <c r="X81" s="123"/>
    </row>
    <row r="82" spans="1:24" x14ac:dyDescent="0.25">
      <c r="A82" s="127" t="s">
        <v>216</v>
      </c>
      <c r="B82" s="165"/>
      <c r="C82" s="128" t="s">
        <v>217</v>
      </c>
      <c r="D82" s="128" t="s">
        <v>372</v>
      </c>
      <c r="E82" s="128" t="s">
        <v>374</v>
      </c>
      <c r="F82" s="128" t="s">
        <v>445</v>
      </c>
      <c r="G82" s="128" t="s">
        <v>220</v>
      </c>
      <c r="H82" s="128" t="s">
        <v>219</v>
      </c>
      <c r="I82" s="128" t="s">
        <v>220</v>
      </c>
      <c r="J82" s="128" t="s">
        <v>376</v>
      </c>
      <c r="K82" s="128" t="s">
        <v>223</v>
      </c>
      <c r="L82" s="128" t="s">
        <v>220</v>
      </c>
      <c r="M82" s="128" t="s">
        <v>322</v>
      </c>
      <c r="N82" s="128" t="s">
        <v>224</v>
      </c>
      <c r="O82" s="127" t="s">
        <v>225</v>
      </c>
      <c r="P82" s="127" t="s">
        <v>226</v>
      </c>
      <c r="Q82" s="127" t="s">
        <v>241</v>
      </c>
      <c r="R82" s="125"/>
      <c r="S82" s="126"/>
      <c r="T82" s="125"/>
      <c r="U82" s="124">
        <v>0</v>
      </c>
      <c r="V82" s="124">
        <v>2045.58</v>
      </c>
      <c r="W82" s="124">
        <v>-2045.58</v>
      </c>
      <c r="X82" s="123"/>
    </row>
    <row r="83" spans="1:24" x14ac:dyDescent="0.25">
      <c r="A83" s="127" t="s">
        <v>216</v>
      </c>
      <c r="B83" s="165"/>
      <c r="C83" s="128" t="s">
        <v>217</v>
      </c>
      <c r="D83" s="128" t="s">
        <v>372</v>
      </c>
      <c r="E83" s="128" t="s">
        <v>374</v>
      </c>
      <c r="F83" s="128" t="s">
        <v>445</v>
      </c>
      <c r="G83" s="128" t="s">
        <v>220</v>
      </c>
      <c r="H83" s="128" t="s">
        <v>219</v>
      </c>
      <c r="I83" s="128" t="s">
        <v>220</v>
      </c>
      <c r="J83" s="128" t="s">
        <v>376</v>
      </c>
      <c r="K83" s="128" t="s">
        <v>223</v>
      </c>
      <c r="L83" s="128" t="s">
        <v>220</v>
      </c>
      <c r="M83" s="128" t="s">
        <v>322</v>
      </c>
      <c r="N83" s="128" t="s">
        <v>224</v>
      </c>
      <c r="O83" s="127" t="s">
        <v>225</v>
      </c>
      <c r="P83" s="127" t="s">
        <v>226</v>
      </c>
      <c r="Q83" s="127" t="s">
        <v>242</v>
      </c>
      <c r="R83" s="125"/>
      <c r="S83" s="126"/>
      <c r="T83" s="125"/>
      <c r="U83" s="124">
        <v>2334.0700000000002</v>
      </c>
      <c r="V83" s="124">
        <v>0</v>
      </c>
      <c r="W83" s="124">
        <v>2334.0700000000002</v>
      </c>
      <c r="X83" s="123"/>
    </row>
    <row r="84" spans="1:24" x14ac:dyDescent="0.25">
      <c r="A84" s="127" t="s">
        <v>216</v>
      </c>
      <c r="B84" s="165"/>
      <c r="C84" s="128" t="s">
        <v>217</v>
      </c>
      <c r="D84" s="128" t="s">
        <v>372</v>
      </c>
      <c r="E84" s="128" t="s">
        <v>374</v>
      </c>
      <c r="F84" s="128" t="s">
        <v>244</v>
      </c>
      <c r="G84" s="128" t="s">
        <v>220</v>
      </c>
      <c r="H84" s="128" t="s">
        <v>219</v>
      </c>
      <c r="I84" s="128" t="s">
        <v>220</v>
      </c>
      <c r="J84" s="128" t="s">
        <v>376</v>
      </c>
      <c r="K84" s="128" t="s">
        <v>223</v>
      </c>
      <c r="L84" s="128" t="s">
        <v>220</v>
      </c>
      <c r="M84" s="128" t="s">
        <v>322</v>
      </c>
      <c r="N84" s="128" t="s">
        <v>224</v>
      </c>
      <c r="O84" s="127" t="s">
        <v>225</v>
      </c>
      <c r="P84" s="127" t="s">
        <v>226</v>
      </c>
      <c r="Q84" s="127" t="s">
        <v>241</v>
      </c>
      <c r="R84" s="125"/>
      <c r="S84" s="126"/>
      <c r="T84" s="125"/>
      <c r="U84" s="124">
        <v>0</v>
      </c>
      <c r="V84" s="124">
        <v>2983.71</v>
      </c>
      <c r="W84" s="124">
        <v>-2983.71</v>
      </c>
      <c r="X84" s="123"/>
    </row>
    <row r="85" spans="1:24" x14ac:dyDescent="0.25">
      <c r="A85" s="127" t="s">
        <v>216</v>
      </c>
      <c r="B85" s="165"/>
      <c r="C85" s="128" t="s">
        <v>217</v>
      </c>
      <c r="D85" s="128" t="s">
        <v>372</v>
      </c>
      <c r="E85" s="128" t="s">
        <v>374</v>
      </c>
      <c r="F85" s="128" t="s">
        <v>244</v>
      </c>
      <c r="G85" s="128" t="s">
        <v>220</v>
      </c>
      <c r="H85" s="128" t="s">
        <v>219</v>
      </c>
      <c r="I85" s="128" t="s">
        <v>220</v>
      </c>
      <c r="J85" s="128" t="s">
        <v>376</v>
      </c>
      <c r="K85" s="128" t="s">
        <v>223</v>
      </c>
      <c r="L85" s="128" t="s">
        <v>220</v>
      </c>
      <c r="M85" s="128" t="s">
        <v>322</v>
      </c>
      <c r="N85" s="128" t="s">
        <v>224</v>
      </c>
      <c r="O85" s="127" t="s">
        <v>225</v>
      </c>
      <c r="P85" s="127" t="s">
        <v>226</v>
      </c>
      <c r="Q85" s="127" t="s">
        <v>242</v>
      </c>
      <c r="R85" s="125"/>
      <c r="S85" s="126"/>
      <c r="T85" s="125"/>
      <c r="U85" s="124">
        <v>3466.92</v>
      </c>
      <c r="V85" s="124">
        <v>0</v>
      </c>
      <c r="W85" s="124">
        <v>3466.92</v>
      </c>
      <c r="X85" s="123"/>
    </row>
    <row r="86" spans="1:24" x14ac:dyDescent="0.25">
      <c r="A86" s="127" t="s">
        <v>216</v>
      </c>
      <c r="B86" s="165"/>
      <c r="C86" s="128" t="s">
        <v>217</v>
      </c>
      <c r="D86" s="128" t="s">
        <v>372</v>
      </c>
      <c r="E86" s="128" t="s">
        <v>374</v>
      </c>
      <c r="F86" s="128" t="s">
        <v>444</v>
      </c>
      <c r="G86" s="128" t="s">
        <v>220</v>
      </c>
      <c r="H86" s="128" t="s">
        <v>219</v>
      </c>
      <c r="I86" s="128" t="s">
        <v>220</v>
      </c>
      <c r="J86" s="128" t="s">
        <v>376</v>
      </c>
      <c r="K86" s="128" t="s">
        <v>223</v>
      </c>
      <c r="L86" s="128" t="s">
        <v>220</v>
      </c>
      <c r="M86" s="128" t="s">
        <v>322</v>
      </c>
      <c r="N86" s="128" t="s">
        <v>224</v>
      </c>
      <c r="O86" s="127" t="s">
        <v>225</v>
      </c>
      <c r="P86" s="127" t="s">
        <v>226</v>
      </c>
      <c r="Q86" s="127" t="s">
        <v>241</v>
      </c>
      <c r="R86" s="125"/>
      <c r="S86" s="126"/>
      <c r="T86" s="125"/>
      <c r="U86" s="124">
        <v>0</v>
      </c>
      <c r="V86" s="124">
        <v>9455.32</v>
      </c>
      <c r="W86" s="124">
        <v>-9455.32</v>
      </c>
      <c r="X86" s="123"/>
    </row>
    <row r="87" spans="1:24" x14ac:dyDescent="0.25">
      <c r="A87" s="127" t="s">
        <v>216</v>
      </c>
      <c r="B87" s="165"/>
      <c r="C87" s="128" t="s">
        <v>217</v>
      </c>
      <c r="D87" s="128" t="s">
        <v>372</v>
      </c>
      <c r="E87" s="128" t="s">
        <v>374</v>
      </c>
      <c r="F87" s="128" t="s">
        <v>444</v>
      </c>
      <c r="G87" s="128" t="s">
        <v>220</v>
      </c>
      <c r="H87" s="128" t="s">
        <v>219</v>
      </c>
      <c r="I87" s="128" t="s">
        <v>220</v>
      </c>
      <c r="J87" s="128" t="s">
        <v>376</v>
      </c>
      <c r="K87" s="128" t="s">
        <v>223</v>
      </c>
      <c r="L87" s="128" t="s">
        <v>220</v>
      </c>
      <c r="M87" s="128" t="s">
        <v>322</v>
      </c>
      <c r="N87" s="128" t="s">
        <v>224</v>
      </c>
      <c r="O87" s="127" t="s">
        <v>225</v>
      </c>
      <c r="P87" s="127" t="s">
        <v>226</v>
      </c>
      <c r="Q87" s="127" t="s">
        <v>242</v>
      </c>
      <c r="R87" s="125"/>
      <c r="S87" s="126"/>
      <c r="T87" s="125"/>
      <c r="U87" s="124">
        <v>12601.71</v>
      </c>
      <c r="V87" s="124">
        <v>0</v>
      </c>
      <c r="W87" s="124">
        <v>12601.71</v>
      </c>
      <c r="X87" s="123"/>
    </row>
    <row r="88" spans="1:24" x14ac:dyDescent="0.25">
      <c r="A88" s="127" t="s">
        <v>216</v>
      </c>
      <c r="B88" s="165"/>
      <c r="C88" s="128" t="s">
        <v>217</v>
      </c>
      <c r="D88" s="128" t="s">
        <v>372</v>
      </c>
      <c r="E88" s="128" t="s">
        <v>378</v>
      </c>
      <c r="F88" s="128" t="s">
        <v>447</v>
      </c>
      <c r="G88" s="128" t="s">
        <v>220</v>
      </c>
      <c r="H88" s="128" t="s">
        <v>219</v>
      </c>
      <c r="I88" s="128" t="s">
        <v>220</v>
      </c>
      <c r="J88" s="128" t="s">
        <v>376</v>
      </c>
      <c r="K88" s="128" t="s">
        <v>223</v>
      </c>
      <c r="L88" s="128" t="s">
        <v>220</v>
      </c>
      <c r="M88" s="128" t="s">
        <v>316</v>
      </c>
      <c r="N88" s="128" t="s">
        <v>224</v>
      </c>
      <c r="O88" s="127" t="s">
        <v>225</v>
      </c>
      <c r="P88" s="127" t="s">
        <v>343</v>
      </c>
      <c r="Q88" s="127" t="s">
        <v>344</v>
      </c>
      <c r="R88" s="125"/>
      <c r="S88" s="126"/>
      <c r="T88" s="125"/>
      <c r="U88" s="124">
        <v>0</v>
      </c>
      <c r="V88" s="124">
        <v>12789.38</v>
      </c>
      <c r="W88" s="124">
        <v>-12789.38</v>
      </c>
      <c r="X88" s="123"/>
    </row>
    <row r="89" spans="1:24" x14ac:dyDescent="0.25">
      <c r="A89" s="127" t="s">
        <v>216</v>
      </c>
      <c r="B89" s="165"/>
      <c r="C89" s="128" t="s">
        <v>217</v>
      </c>
      <c r="D89" s="128" t="s">
        <v>372</v>
      </c>
      <c r="E89" s="128" t="s">
        <v>378</v>
      </c>
      <c r="F89" s="128" t="s">
        <v>446</v>
      </c>
      <c r="G89" s="128" t="s">
        <v>220</v>
      </c>
      <c r="H89" s="128" t="s">
        <v>219</v>
      </c>
      <c r="I89" s="128" t="s">
        <v>220</v>
      </c>
      <c r="J89" s="128" t="s">
        <v>376</v>
      </c>
      <c r="K89" s="128" t="s">
        <v>223</v>
      </c>
      <c r="L89" s="128" t="s">
        <v>220</v>
      </c>
      <c r="M89" s="128" t="s">
        <v>316</v>
      </c>
      <c r="N89" s="128" t="s">
        <v>224</v>
      </c>
      <c r="O89" s="127" t="s">
        <v>225</v>
      </c>
      <c r="P89" s="127" t="s">
        <v>343</v>
      </c>
      <c r="Q89" s="127" t="s">
        <v>344</v>
      </c>
      <c r="R89" s="125"/>
      <c r="S89" s="126"/>
      <c r="T89" s="125"/>
      <c r="U89" s="124">
        <v>0</v>
      </c>
      <c r="V89" s="124">
        <v>4710.7700000000004</v>
      </c>
      <c r="W89" s="124">
        <v>-4710.7700000000004</v>
      </c>
      <c r="X89" s="123"/>
    </row>
    <row r="90" spans="1:24" x14ac:dyDescent="0.25">
      <c r="A90" s="127" t="s">
        <v>216</v>
      </c>
      <c r="B90" s="165"/>
      <c r="C90" s="128" t="s">
        <v>217</v>
      </c>
      <c r="D90" s="128" t="s">
        <v>372</v>
      </c>
      <c r="E90" s="128" t="s">
        <v>378</v>
      </c>
      <c r="F90" s="128" t="s">
        <v>443</v>
      </c>
      <c r="G90" s="128" t="s">
        <v>220</v>
      </c>
      <c r="H90" s="128" t="s">
        <v>219</v>
      </c>
      <c r="I90" s="128" t="s">
        <v>220</v>
      </c>
      <c r="J90" s="128" t="s">
        <v>376</v>
      </c>
      <c r="K90" s="128" t="s">
        <v>223</v>
      </c>
      <c r="L90" s="128" t="s">
        <v>220</v>
      </c>
      <c r="M90" s="128" t="s">
        <v>316</v>
      </c>
      <c r="N90" s="128" t="s">
        <v>224</v>
      </c>
      <c r="O90" s="127" t="s">
        <v>225</v>
      </c>
      <c r="P90" s="127" t="s">
        <v>343</v>
      </c>
      <c r="Q90" s="127" t="s">
        <v>344</v>
      </c>
      <c r="R90" s="125"/>
      <c r="S90" s="126"/>
      <c r="T90" s="125"/>
      <c r="U90" s="124">
        <v>61.8</v>
      </c>
      <c r="V90" s="124">
        <v>3873.64</v>
      </c>
      <c r="W90" s="124">
        <v>-3811.84</v>
      </c>
      <c r="X90" s="123"/>
    </row>
    <row r="91" spans="1:24" x14ac:dyDescent="0.25">
      <c r="A91" s="127" t="s">
        <v>216</v>
      </c>
      <c r="B91" s="165"/>
      <c r="C91" s="128" t="s">
        <v>217</v>
      </c>
      <c r="D91" s="128" t="s">
        <v>372</v>
      </c>
      <c r="E91" s="128" t="s">
        <v>378</v>
      </c>
      <c r="F91" s="128" t="s">
        <v>445</v>
      </c>
      <c r="G91" s="128" t="s">
        <v>220</v>
      </c>
      <c r="H91" s="128" t="s">
        <v>219</v>
      </c>
      <c r="I91" s="128" t="s">
        <v>220</v>
      </c>
      <c r="J91" s="128" t="s">
        <v>376</v>
      </c>
      <c r="K91" s="128" t="s">
        <v>223</v>
      </c>
      <c r="L91" s="128" t="s">
        <v>220</v>
      </c>
      <c r="M91" s="128" t="s">
        <v>316</v>
      </c>
      <c r="N91" s="128" t="s">
        <v>224</v>
      </c>
      <c r="O91" s="127" t="s">
        <v>225</v>
      </c>
      <c r="P91" s="127" t="s">
        <v>343</v>
      </c>
      <c r="Q91" s="127" t="s">
        <v>344</v>
      </c>
      <c r="R91" s="125"/>
      <c r="S91" s="126"/>
      <c r="T91" s="125"/>
      <c r="U91" s="124">
        <v>0</v>
      </c>
      <c r="V91" s="124">
        <v>3537.56</v>
      </c>
      <c r="W91" s="124">
        <v>-3537.56</v>
      </c>
      <c r="X91" s="123"/>
    </row>
    <row r="92" spans="1:24" x14ac:dyDescent="0.25">
      <c r="A92" s="127" t="s">
        <v>216</v>
      </c>
      <c r="B92" s="165"/>
      <c r="C92" s="128" t="s">
        <v>217</v>
      </c>
      <c r="D92" s="128" t="s">
        <v>372</v>
      </c>
      <c r="E92" s="128" t="s">
        <v>378</v>
      </c>
      <c r="F92" s="128" t="s">
        <v>244</v>
      </c>
      <c r="G92" s="128" t="s">
        <v>220</v>
      </c>
      <c r="H92" s="128" t="s">
        <v>219</v>
      </c>
      <c r="I92" s="128" t="s">
        <v>220</v>
      </c>
      <c r="J92" s="128" t="s">
        <v>376</v>
      </c>
      <c r="K92" s="128" t="s">
        <v>223</v>
      </c>
      <c r="L92" s="128" t="s">
        <v>220</v>
      </c>
      <c r="M92" s="128" t="s">
        <v>316</v>
      </c>
      <c r="N92" s="128" t="s">
        <v>224</v>
      </c>
      <c r="O92" s="127" t="s">
        <v>225</v>
      </c>
      <c r="P92" s="127" t="s">
        <v>343</v>
      </c>
      <c r="Q92" s="127" t="s">
        <v>344</v>
      </c>
      <c r="R92" s="125"/>
      <c r="S92" s="126"/>
      <c r="T92" s="125"/>
      <c r="U92" s="124">
        <v>0</v>
      </c>
      <c r="V92" s="124">
        <v>4256.5</v>
      </c>
      <c r="W92" s="124">
        <v>-4256.5</v>
      </c>
      <c r="X92" s="123"/>
    </row>
    <row r="93" spans="1:24" x14ac:dyDescent="0.25">
      <c r="A93" s="127" t="s">
        <v>216</v>
      </c>
      <c r="B93" s="165"/>
      <c r="C93" s="128" t="s">
        <v>217</v>
      </c>
      <c r="D93" s="128" t="s">
        <v>372</v>
      </c>
      <c r="E93" s="128" t="s">
        <v>378</v>
      </c>
      <c r="F93" s="128" t="s">
        <v>444</v>
      </c>
      <c r="G93" s="128" t="s">
        <v>220</v>
      </c>
      <c r="H93" s="128" t="s">
        <v>219</v>
      </c>
      <c r="I93" s="128" t="s">
        <v>220</v>
      </c>
      <c r="J93" s="128" t="s">
        <v>376</v>
      </c>
      <c r="K93" s="128" t="s">
        <v>223</v>
      </c>
      <c r="L93" s="128" t="s">
        <v>220</v>
      </c>
      <c r="M93" s="128" t="s">
        <v>316</v>
      </c>
      <c r="N93" s="128" t="s">
        <v>224</v>
      </c>
      <c r="O93" s="127" t="s">
        <v>225</v>
      </c>
      <c r="P93" s="127" t="s">
        <v>343</v>
      </c>
      <c r="Q93" s="127" t="s">
        <v>344</v>
      </c>
      <c r="R93" s="125"/>
      <c r="S93" s="126"/>
      <c r="T93" s="125"/>
      <c r="U93" s="124">
        <v>0</v>
      </c>
      <c r="V93" s="124">
        <v>13013.21</v>
      </c>
      <c r="W93" s="124">
        <v>-13013.21</v>
      </c>
      <c r="X93" s="123"/>
    </row>
    <row r="94" spans="1:24" x14ac:dyDescent="0.25">
      <c r="A94" s="127" t="s">
        <v>216</v>
      </c>
      <c r="B94" s="165"/>
      <c r="C94" s="128" t="s">
        <v>217</v>
      </c>
      <c r="D94" s="128" t="s">
        <v>372</v>
      </c>
      <c r="E94" s="128" t="s">
        <v>380</v>
      </c>
      <c r="F94" s="128" t="s">
        <v>447</v>
      </c>
      <c r="G94" s="128" t="s">
        <v>220</v>
      </c>
      <c r="H94" s="128" t="s">
        <v>219</v>
      </c>
      <c r="I94" s="128" t="s">
        <v>220</v>
      </c>
      <c r="J94" s="128" t="s">
        <v>376</v>
      </c>
      <c r="K94" s="128" t="s">
        <v>223</v>
      </c>
      <c r="L94" s="128" t="s">
        <v>220</v>
      </c>
      <c r="M94" s="128" t="s">
        <v>316</v>
      </c>
      <c r="N94" s="128" t="s">
        <v>224</v>
      </c>
      <c r="O94" s="127" t="s">
        <v>225</v>
      </c>
      <c r="P94" s="127" t="s">
        <v>343</v>
      </c>
      <c r="Q94" s="127" t="s">
        <v>344</v>
      </c>
      <c r="R94" s="125"/>
      <c r="S94" s="126"/>
      <c r="T94" s="125"/>
      <c r="U94" s="124">
        <v>0</v>
      </c>
      <c r="V94" s="124">
        <v>10699.06</v>
      </c>
      <c r="W94" s="124">
        <v>-10699.06</v>
      </c>
      <c r="X94" s="123"/>
    </row>
    <row r="95" spans="1:24" x14ac:dyDescent="0.25">
      <c r="A95" s="127" t="s">
        <v>216</v>
      </c>
      <c r="B95" s="165"/>
      <c r="C95" s="128" t="s">
        <v>217</v>
      </c>
      <c r="D95" s="128" t="s">
        <v>372</v>
      </c>
      <c r="E95" s="128" t="s">
        <v>380</v>
      </c>
      <c r="F95" s="128" t="s">
        <v>443</v>
      </c>
      <c r="G95" s="128" t="s">
        <v>220</v>
      </c>
      <c r="H95" s="128" t="s">
        <v>219</v>
      </c>
      <c r="I95" s="128" t="s">
        <v>220</v>
      </c>
      <c r="J95" s="128" t="s">
        <v>376</v>
      </c>
      <c r="K95" s="128" t="s">
        <v>223</v>
      </c>
      <c r="L95" s="128" t="s">
        <v>220</v>
      </c>
      <c r="M95" s="128" t="s">
        <v>316</v>
      </c>
      <c r="N95" s="128" t="s">
        <v>224</v>
      </c>
      <c r="O95" s="127" t="s">
        <v>225</v>
      </c>
      <c r="P95" s="127" t="s">
        <v>343</v>
      </c>
      <c r="Q95" s="127" t="s">
        <v>344</v>
      </c>
      <c r="R95" s="125"/>
      <c r="S95" s="126"/>
      <c r="T95" s="125"/>
      <c r="U95" s="124">
        <v>0</v>
      </c>
      <c r="V95" s="124">
        <v>6193.32</v>
      </c>
      <c r="W95" s="124">
        <v>-6193.32</v>
      </c>
      <c r="X95" s="123"/>
    </row>
    <row r="96" spans="1:24" x14ac:dyDescent="0.25">
      <c r="A96" s="127" t="s">
        <v>216</v>
      </c>
      <c r="B96" s="166"/>
      <c r="C96" s="128" t="s">
        <v>217</v>
      </c>
      <c r="D96" s="128" t="s">
        <v>372</v>
      </c>
      <c r="E96" s="128" t="s">
        <v>380</v>
      </c>
      <c r="F96" s="128" t="s">
        <v>444</v>
      </c>
      <c r="G96" s="128" t="s">
        <v>220</v>
      </c>
      <c r="H96" s="128" t="s">
        <v>219</v>
      </c>
      <c r="I96" s="128" t="s">
        <v>220</v>
      </c>
      <c r="J96" s="128" t="s">
        <v>376</v>
      </c>
      <c r="K96" s="128" t="s">
        <v>223</v>
      </c>
      <c r="L96" s="128" t="s">
        <v>220</v>
      </c>
      <c r="M96" s="128" t="s">
        <v>316</v>
      </c>
      <c r="N96" s="128" t="s">
        <v>224</v>
      </c>
      <c r="O96" s="127" t="s">
        <v>225</v>
      </c>
      <c r="P96" s="127" t="s">
        <v>343</v>
      </c>
      <c r="Q96" s="127" t="s">
        <v>344</v>
      </c>
      <c r="R96" s="125"/>
      <c r="S96" s="126"/>
      <c r="T96" s="125"/>
      <c r="U96" s="124">
        <v>0</v>
      </c>
      <c r="V96" s="124">
        <v>3105.63</v>
      </c>
      <c r="W96" s="124">
        <v>-3105.63</v>
      </c>
      <c r="X96" s="123"/>
    </row>
    <row r="97" spans="1:24" x14ac:dyDescent="0.25">
      <c r="A97" s="120"/>
      <c r="B97" s="121" t="s">
        <v>469</v>
      </c>
      <c r="C97" s="122"/>
      <c r="D97" s="122"/>
      <c r="E97" s="122"/>
      <c r="F97" s="122"/>
      <c r="G97" s="122"/>
      <c r="H97" s="122"/>
      <c r="I97" s="122"/>
      <c r="J97" s="122"/>
      <c r="K97" s="122"/>
      <c r="L97" s="122"/>
      <c r="M97" s="122"/>
      <c r="N97" s="122"/>
      <c r="O97" s="120"/>
      <c r="P97" s="120"/>
      <c r="Q97" s="120"/>
      <c r="R97" s="120"/>
      <c r="S97" s="122"/>
      <c r="T97" s="120"/>
      <c r="U97" s="119">
        <v>1120122.08</v>
      </c>
      <c r="V97" s="119">
        <v>2841176.5</v>
      </c>
      <c r="W97" s="119">
        <v>-1721054.42</v>
      </c>
      <c r="X97" s="117"/>
    </row>
    <row r="98" spans="1:24" x14ac:dyDescent="0.25">
      <c r="A98" s="127" t="s">
        <v>245</v>
      </c>
      <c r="B98" s="164" t="s">
        <v>468</v>
      </c>
      <c r="C98" s="128" t="s">
        <v>217</v>
      </c>
      <c r="D98" s="128" t="s">
        <v>334</v>
      </c>
      <c r="E98" s="128" t="s">
        <v>336</v>
      </c>
      <c r="F98" s="128" t="s">
        <v>447</v>
      </c>
      <c r="G98" s="128" t="s">
        <v>220</v>
      </c>
      <c r="H98" s="128" t="s">
        <v>219</v>
      </c>
      <c r="I98" s="128" t="s">
        <v>220</v>
      </c>
      <c r="J98" s="128" t="s">
        <v>339</v>
      </c>
      <c r="K98" s="128" t="s">
        <v>223</v>
      </c>
      <c r="L98" s="128" t="s">
        <v>220</v>
      </c>
      <c r="M98" s="128" t="s">
        <v>322</v>
      </c>
      <c r="N98" s="128" t="s">
        <v>224</v>
      </c>
      <c r="O98" s="127" t="s">
        <v>225</v>
      </c>
      <c r="P98" s="127" t="s">
        <v>226</v>
      </c>
      <c r="Q98" s="127" t="s">
        <v>241</v>
      </c>
      <c r="R98" s="125"/>
      <c r="S98" s="126"/>
      <c r="T98" s="125"/>
      <c r="U98" s="124">
        <v>0</v>
      </c>
      <c r="V98" s="124">
        <v>129745.78</v>
      </c>
      <c r="W98" s="124">
        <v>-129745.78</v>
      </c>
      <c r="X98" s="123"/>
    </row>
    <row r="99" spans="1:24" x14ac:dyDescent="0.25">
      <c r="A99" s="127" t="s">
        <v>245</v>
      </c>
      <c r="B99" s="165"/>
      <c r="C99" s="128" t="s">
        <v>217</v>
      </c>
      <c r="D99" s="128" t="s">
        <v>334</v>
      </c>
      <c r="E99" s="128" t="s">
        <v>336</v>
      </c>
      <c r="F99" s="128" t="s">
        <v>447</v>
      </c>
      <c r="G99" s="128" t="s">
        <v>220</v>
      </c>
      <c r="H99" s="128" t="s">
        <v>219</v>
      </c>
      <c r="I99" s="128" t="s">
        <v>220</v>
      </c>
      <c r="J99" s="128" t="s">
        <v>339</v>
      </c>
      <c r="K99" s="128" t="s">
        <v>223</v>
      </c>
      <c r="L99" s="128" t="s">
        <v>220</v>
      </c>
      <c r="M99" s="128" t="s">
        <v>322</v>
      </c>
      <c r="N99" s="128" t="s">
        <v>224</v>
      </c>
      <c r="O99" s="127" t="s">
        <v>225</v>
      </c>
      <c r="P99" s="127" t="s">
        <v>226</v>
      </c>
      <c r="Q99" s="127" t="s">
        <v>250</v>
      </c>
      <c r="R99" s="125"/>
      <c r="S99" s="126"/>
      <c r="T99" s="125"/>
      <c r="U99" s="124">
        <v>130550.86</v>
      </c>
      <c r="V99" s="124">
        <v>0</v>
      </c>
      <c r="W99" s="124">
        <v>130550.86</v>
      </c>
      <c r="X99" s="123"/>
    </row>
    <row r="100" spans="1:24" x14ac:dyDescent="0.25">
      <c r="A100" s="127" t="s">
        <v>245</v>
      </c>
      <c r="B100" s="165"/>
      <c r="C100" s="128" t="s">
        <v>217</v>
      </c>
      <c r="D100" s="128" t="s">
        <v>334</v>
      </c>
      <c r="E100" s="128" t="s">
        <v>336</v>
      </c>
      <c r="F100" s="128" t="s">
        <v>446</v>
      </c>
      <c r="G100" s="128" t="s">
        <v>220</v>
      </c>
      <c r="H100" s="128" t="s">
        <v>219</v>
      </c>
      <c r="I100" s="128" t="s">
        <v>220</v>
      </c>
      <c r="J100" s="128" t="s">
        <v>339</v>
      </c>
      <c r="K100" s="128" t="s">
        <v>223</v>
      </c>
      <c r="L100" s="128" t="s">
        <v>220</v>
      </c>
      <c r="M100" s="128" t="s">
        <v>322</v>
      </c>
      <c r="N100" s="128" t="s">
        <v>224</v>
      </c>
      <c r="O100" s="127" t="s">
        <v>225</v>
      </c>
      <c r="P100" s="127" t="s">
        <v>226</v>
      </c>
      <c r="Q100" s="127" t="s">
        <v>241</v>
      </c>
      <c r="R100" s="125"/>
      <c r="S100" s="126"/>
      <c r="T100" s="125"/>
      <c r="U100" s="124">
        <v>0</v>
      </c>
      <c r="V100" s="124">
        <v>68066.710000000006</v>
      </c>
      <c r="W100" s="124">
        <v>-68066.710000000006</v>
      </c>
      <c r="X100" s="123"/>
    </row>
    <row r="101" spans="1:24" x14ac:dyDescent="0.25">
      <c r="A101" s="127" t="s">
        <v>245</v>
      </c>
      <c r="B101" s="165"/>
      <c r="C101" s="128" t="s">
        <v>217</v>
      </c>
      <c r="D101" s="128" t="s">
        <v>334</v>
      </c>
      <c r="E101" s="128" t="s">
        <v>336</v>
      </c>
      <c r="F101" s="128" t="s">
        <v>446</v>
      </c>
      <c r="G101" s="128" t="s">
        <v>220</v>
      </c>
      <c r="H101" s="128" t="s">
        <v>219</v>
      </c>
      <c r="I101" s="128" t="s">
        <v>220</v>
      </c>
      <c r="J101" s="128" t="s">
        <v>339</v>
      </c>
      <c r="K101" s="128" t="s">
        <v>223</v>
      </c>
      <c r="L101" s="128" t="s">
        <v>220</v>
      </c>
      <c r="M101" s="128" t="s">
        <v>322</v>
      </c>
      <c r="N101" s="128" t="s">
        <v>224</v>
      </c>
      <c r="O101" s="127" t="s">
        <v>225</v>
      </c>
      <c r="P101" s="127" t="s">
        <v>226</v>
      </c>
      <c r="Q101" s="127" t="s">
        <v>250</v>
      </c>
      <c r="R101" s="125"/>
      <c r="S101" s="126"/>
      <c r="T101" s="125"/>
      <c r="U101" s="124">
        <v>72647.17</v>
      </c>
      <c r="V101" s="124">
        <v>0</v>
      </c>
      <c r="W101" s="124">
        <v>72647.17</v>
      </c>
      <c r="X101" s="123"/>
    </row>
    <row r="102" spans="1:24" x14ac:dyDescent="0.25">
      <c r="A102" s="127" t="s">
        <v>245</v>
      </c>
      <c r="B102" s="165"/>
      <c r="C102" s="128" t="s">
        <v>217</v>
      </c>
      <c r="D102" s="128" t="s">
        <v>334</v>
      </c>
      <c r="E102" s="128" t="s">
        <v>336</v>
      </c>
      <c r="F102" s="128" t="s">
        <v>443</v>
      </c>
      <c r="G102" s="128" t="s">
        <v>220</v>
      </c>
      <c r="H102" s="128" t="s">
        <v>219</v>
      </c>
      <c r="I102" s="128" t="s">
        <v>220</v>
      </c>
      <c r="J102" s="128" t="s">
        <v>339</v>
      </c>
      <c r="K102" s="128" t="s">
        <v>223</v>
      </c>
      <c r="L102" s="128" t="s">
        <v>220</v>
      </c>
      <c r="M102" s="128" t="s">
        <v>322</v>
      </c>
      <c r="N102" s="128" t="s">
        <v>224</v>
      </c>
      <c r="O102" s="127" t="s">
        <v>225</v>
      </c>
      <c r="P102" s="127" t="s">
        <v>226</v>
      </c>
      <c r="Q102" s="127" t="s">
        <v>241</v>
      </c>
      <c r="R102" s="125"/>
      <c r="S102" s="126"/>
      <c r="T102" s="125"/>
      <c r="U102" s="124">
        <v>0</v>
      </c>
      <c r="V102" s="124">
        <v>205344.25</v>
      </c>
      <c r="W102" s="124">
        <v>-205344.25</v>
      </c>
      <c r="X102" s="123"/>
    </row>
    <row r="103" spans="1:24" x14ac:dyDescent="0.25">
      <c r="A103" s="127" t="s">
        <v>245</v>
      </c>
      <c r="B103" s="165"/>
      <c r="C103" s="128" t="s">
        <v>217</v>
      </c>
      <c r="D103" s="128" t="s">
        <v>334</v>
      </c>
      <c r="E103" s="128" t="s">
        <v>336</v>
      </c>
      <c r="F103" s="128" t="s">
        <v>443</v>
      </c>
      <c r="G103" s="128" t="s">
        <v>220</v>
      </c>
      <c r="H103" s="128" t="s">
        <v>219</v>
      </c>
      <c r="I103" s="128" t="s">
        <v>220</v>
      </c>
      <c r="J103" s="128" t="s">
        <v>339</v>
      </c>
      <c r="K103" s="128" t="s">
        <v>223</v>
      </c>
      <c r="L103" s="128" t="s">
        <v>220</v>
      </c>
      <c r="M103" s="128" t="s">
        <v>322</v>
      </c>
      <c r="N103" s="128" t="s">
        <v>224</v>
      </c>
      <c r="O103" s="127" t="s">
        <v>225</v>
      </c>
      <c r="P103" s="127" t="s">
        <v>226</v>
      </c>
      <c r="Q103" s="127" t="s">
        <v>250</v>
      </c>
      <c r="R103" s="125"/>
      <c r="S103" s="126"/>
      <c r="T103" s="125"/>
      <c r="U103" s="124">
        <v>207514.63</v>
      </c>
      <c r="V103" s="124">
        <v>0</v>
      </c>
      <c r="W103" s="124">
        <v>207514.63</v>
      </c>
      <c r="X103" s="123"/>
    </row>
    <row r="104" spans="1:24" x14ac:dyDescent="0.25">
      <c r="A104" s="127" t="s">
        <v>245</v>
      </c>
      <c r="B104" s="165"/>
      <c r="C104" s="128" t="s">
        <v>217</v>
      </c>
      <c r="D104" s="128" t="s">
        <v>334</v>
      </c>
      <c r="E104" s="128" t="s">
        <v>336</v>
      </c>
      <c r="F104" s="128" t="s">
        <v>445</v>
      </c>
      <c r="G104" s="128" t="s">
        <v>220</v>
      </c>
      <c r="H104" s="128" t="s">
        <v>219</v>
      </c>
      <c r="I104" s="128" t="s">
        <v>220</v>
      </c>
      <c r="J104" s="128" t="s">
        <v>339</v>
      </c>
      <c r="K104" s="128" t="s">
        <v>223</v>
      </c>
      <c r="L104" s="128" t="s">
        <v>220</v>
      </c>
      <c r="M104" s="128" t="s">
        <v>322</v>
      </c>
      <c r="N104" s="128" t="s">
        <v>224</v>
      </c>
      <c r="O104" s="127" t="s">
        <v>225</v>
      </c>
      <c r="P104" s="127" t="s">
        <v>226</v>
      </c>
      <c r="Q104" s="127" t="s">
        <v>241</v>
      </c>
      <c r="R104" s="125"/>
      <c r="S104" s="126"/>
      <c r="T104" s="125"/>
      <c r="U104" s="124">
        <v>0</v>
      </c>
      <c r="V104" s="124">
        <v>64252.639999999999</v>
      </c>
      <c r="W104" s="124">
        <v>-64252.639999999999</v>
      </c>
      <c r="X104" s="123"/>
    </row>
    <row r="105" spans="1:24" x14ac:dyDescent="0.25">
      <c r="A105" s="127" t="s">
        <v>245</v>
      </c>
      <c r="B105" s="165"/>
      <c r="C105" s="128" t="s">
        <v>217</v>
      </c>
      <c r="D105" s="128" t="s">
        <v>334</v>
      </c>
      <c r="E105" s="128" t="s">
        <v>336</v>
      </c>
      <c r="F105" s="128" t="s">
        <v>445</v>
      </c>
      <c r="G105" s="128" t="s">
        <v>220</v>
      </c>
      <c r="H105" s="128" t="s">
        <v>219</v>
      </c>
      <c r="I105" s="128" t="s">
        <v>220</v>
      </c>
      <c r="J105" s="128" t="s">
        <v>339</v>
      </c>
      <c r="K105" s="128" t="s">
        <v>223</v>
      </c>
      <c r="L105" s="128" t="s">
        <v>220</v>
      </c>
      <c r="M105" s="128" t="s">
        <v>322</v>
      </c>
      <c r="N105" s="128" t="s">
        <v>224</v>
      </c>
      <c r="O105" s="127" t="s">
        <v>225</v>
      </c>
      <c r="P105" s="127" t="s">
        <v>226</v>
      </c>
      <c r="Q105" s="127" t="s">
        <v>250</v>
      </c>
      <c r="R105" s="125"/>
      <c r="S105" s="126"/>
      <c r="T105" s="125"/>
      <c r="U105" s="124">
        <v>64918.25</v>
      </c>
      <c r="V105" s="124">
        <v>0</v>
      </c>
      <c r="W105" s="124">
        <v>64918.25</v>
      </c>
      <c r="X105" s="123"/>
    </row>
    <row r="106" spans="1:24" x14ac:dyDescent="0.25">
      <c r="A106" s="127" t="s">
        <v>245</v>
      </c>
      <c r="B106" s="165"/>
      <c r="C106" s="128" t="s">
        <v>217</v>
      </c>
      <c r="D106" s="128" t="s">
        <v>334</v>
      </c>
      <c r="E106" s="128" t="s">
        <v>336</v>
      </c>
      <c r="F106" s="128" t="s">
        <v>244</v>
      </c>
      <c r="G106" s="128" t="s">
        <v>220</v>
      </c>
      <c r="H106" s="128" t="s">
        <v>219</v>
      </c>
      <c r="I106" s="128" t="s">
        <v>220</v>
      </c>
      <c r="J106" s="128" t="s">
        <v>339</v>
      </c>
      <c r="K106" s="128" t="s">
        <v>223</v>
      </c>
      <c r="L106" s="128" t="s">
        <v>220</v>
      </c>
      <c r="M106" s="128" t="s">
        <v>322</v>
      </c>
      <c r="N106" s="128" t="s">
        <v>224</v>
      </c>
      <c r="O106" s="127" t="s">
        <v>225</v>
      </c>
      <c r="P106" s="127" t="s">
        <v>226</v>
      </c>
      <c r="Q106" s="127" t="s">
        <v>241</v>
      </c>
      <c r="R106" s="125"/>
      <c r="S106" s="126"/>
      <c r="T106" s="125"/>
      <c r="U106" s="124">
        <v>0</v>
      </c>
      <c r="V106" s="124">
        <v>22432.799999999999</v>
      </c>
      <c r="W106" s="124">
        <v>-22432.799999999999</v>
      </c>
      <c r="X106" s="123"/>
    </row>
    <row r="107" spans="1:24" x14ac:dyDescent="0.25">
      <c r="A107" s="127" t="s">
        <v>245</v>
      </c>
      <c r="B107" s="165"/>
      <c r="C107" s="128" t="s">
        <v>217</v>
      </c>
      <c r="D107" s="128" t="s">
        <v>334</v>
      </c>
      <c r="E107" s="128" t="s">
        <v>336</v>
      </c>
      <c r="F107" s="128" t="s">
        <v>244</v>
      </c>
      <c r="G107" s="128" t="s">
        <v>220</v>
      </c>
      <c r="H107" s="128" t="s">
        <v>219</v>
      </c>
      <c r="I107" s="128" t="s">
        <v>220</v>
      </c>
      <c r="J107" s="128" t="s">
        <v>339</v>
      </c>
      <c r="K107" s="128" t="s">
        <v>223</v>
      </c>
      <c r="L107" s="128" t="s">
        <v>220</v>
      </c>
      <c r="M107" s="128" t="s">
        <v>322</v>
      </c>
      <c r="N107" s="128" t="s">
        <v>224</v>
      </c>
      <c r="O107" s="127" t="s">
        <v>225</v>
      </c>
      <c r="P107" s="127" t="s">
        <v>226</v>
      </c>
      <c r="Q107" s="127" t="s">
        <v>250</v>
      </c>
      <c r="R107" s="125"/>
      <c r="S107" s="126"/>
      <c r="T107" s="125"/>
      <c r="U107" s="124">
        <v>22351.77</v>
      </c>
      <c r="V107" s="124">
        <v>0</v>
      </c>
      <c r="W107" s="124">
        <v>22351.77</v>
      </c>
      <c r="X107" s="123"/>
    </row>
    <row r="108" spans="1:24" x14ac:dyDescent="0.25">
      <c r="A108" s="127" t="s">
        <v>245</v>
      </c>
      <c r="B108" s="165"/>
      <c r="C108" s="128" t="s">
        <v>217</v>
      </c>
      <c r="D108" s="128" t="s">
        <v>334</v>
      </c>
      <c r="E108" s="128" t="s">
        <v>336</v>
      </c>
      <c r="F108" s="128" t="s">
        <v>444</v>
      </c>
      <c r="G108" s="128" t="s">
        <v>220</v>
      </c>
      <c r="H108" s="128" t="s">
        <v>219</v>
      </c>
      <c r="I108" s="128" t="s">
        <v>220</v>
      </c>
      <c r="J108" s="128" t="s">
        <v>339</v>
      </c>
      <c r="K108" s="128" t="s">
        <v>223</v>
      </c>
      <c r="L108" s="128" t="s">
        <v>220</v>
      </c>
      <c r="M108" s="128" t="s">
        <v>322</v>
      </c>
      <c r="N108" s="128" t="s">
        <v>224</v>
      </c>
      <c r="O108" s="127" t="s">
        <v>225</v>
      </c>
      <c r="P108" s="127" t="s">
        <v>226</v>
      </c>
      <c r="Q108" s="127" t="s">
        <v>241</v>
      </c>
      <c r="R108" s="125"/>
      <c r="S108" s="126"/>
      <c r="T108" s="125"/>
      <c r="U108" s="124">
        <v>0</v>
      </c>
      <c r="V108" s="124">
        <v>68723.899999999994</v>
      </c>
      <c r="W108" s="124">
        <v>-68723.899999999994</v>
      </c>
      <c r="X108" s="123"/>
    </row>
    <row r="109" spans="1:24" x14ac:dyDescent="0.25">
      <c r="A109" s="127" t="s">
        <v>245</v>
      </c>
      <c r="B109" s="165"/>
      <c r="C109" s="128" t="s">
        <v>217</v>
      </c>
      <c r="D109" s="128" t="s">
        <v>334</v>
      </c>
      <c r="E109" s="128" t="s">
        <v>336</v>
      </c>
      <c r="F109" s="128" t="s">
        <v>444</v>
      </c>
      <c r="G109" s="128" t="s">
        <v>220</v>
      </c>
      <c r="H109" s="128" t="s">
        <v>219</v>
      </c>
      <c r="I109" s="128" t="s">
        <v>220</v>
      </c>
      <c r="J109" s="128" t="s">
        <v>339</v>
      </c>
      <c r="K109" s="128" t="s">
        <v>223</v>
      </c>
      <c r="L109" s="128" t="s">
        <v>220</v>
      </c>
      <c r="M109" s="128" t="s">
        <v>322</v>
      </c>
      <c r="N109" s="128" t="s">
        <v>224</v>
      </c>
      <c r="O109" s="127" t="s">
        <v>225</v>
      </c>
      <c r="P109" s="127" t="s">
        <v>226</v>
      </c>
      <c r="Q109" s="127" t="s">
        <v>250</v>
      </c>
      <c r="R109" s="125"/>
      <c r="S109" s="126"/>
      <c r="T109" s="125"/>
      <c r="U109" s="124">
        <v>69821.960000000006</v>
      </c>
      <c r="V109" s="124">
        <v>0</v>
      </c>
      <c r="W109" s="124">
        <v>69821.960000000006</v>
      </c>
      <c r="X109" s="123"/>
    </row>
    <row r="110" spans="1:24" x14ac:dyDescent="0.25">
      <c r="A110" s="127" t="s">
        <v>245</v>
      </c>
      <c r="B110" s="165"/>
      <c r="C110" s="128" t="s">
        <v>217</v>
      </c>
      <c r="D110" s="128" t="s">
        <v>334</v>
      </c>
      <c r="E110" s="128" t="s">
        <v>341</v>
      </c>
      <c r="F110" s="128" t="s">
        <v>447</v>
      </c>
      <c r="G110" s="128" t="s">
        <v>220</v>
      </c>
      <c r="H110" s="128" t="s">
        <v>219</v>
      </c>
      <c r="I110" s="128" t="s">
        <v>220</v>
      </c>
      <c r="J110" s="128" t="s">
        <v>339</v>
      </c>
      <c r="K110" s="128" t="s">
        <v>223</v>
      </c>
      <c r="L110" s="128" t="s">
        <v>220</v>
      </c>
      <c r="M110" s="128" t="s">
        <v>316</v>
      </c>
      <c r="N110" s="128" t="s">
        <v>224</v>
      </c>
      <c r="O110" s="127" t="s">
        <v>225</v>
      </c>
      <c r="P110" s="127" t="s">
        <v>343</v>
      </c>
      <c r="Q110" s="127" t="s">
        <v>344</v>
      </c>
      <c r="R110" s="125"/>
      <c r="S110" s="126"/>
      <c r="T110" s="125"/>
      <c r="U110" s="124">
        <v>611.96</v>
      </c>
      <c r="V110" s="124">
        <v>231428.14</v>
      </c>
      <c r="W110" s="124">
        <v>-230816.18</v>
      </c>
      <c r="X110" s="123"/>
    </row>
    <row r="111" spans="1:24" x14ac:dyDescent="0.25">
      <c r="A111" s="127" t="s">
        <v>245</v>
      </c>
      <c r="B111" s="165"/>
      <c r="C111" s="128" t="s">
        <v>217</v>
      </c>
      <c r="D111" s="128" t="s">
        <v>334</v>
      </c>
      <c r="E111" s="128" t="s">
        <v>341</v>
      </c>
      <c r="F111" s="128" t="s">
        <v>446</v>
      </c>
      <c r="G111" s="128" t="s">
        <v>220</v>
      </c>
      <c r="H111" s="128" t="s">
        <v>219</v>
      </c>
      <c r="I111" s="128" t="s">
        <v>220</v>
      </c>
      <c r="J111" s="128" t="s">
        <v>339</v>
      </c>
      <c r="K111" s="128" t="s">
        <v>223</v>
      </c>
      <c r="L111" s="128" t="s">
        <v>220</v>
      </c>
      <c r="M111" s="128" t="s">
        <v>316</v>
      </c>
      <c r="N111" s="128" t="s">
        <v>224</v>
      </c>
      <c r="O111" s="127" t="s">
        <v>225</v>
      </c>
      <c r="P111" s="127" t="s">
        <v>343</v>
      </c>
      <c r="Q111" s="127" t="s">
        <v>344</v>
      </c>
      <c r="R111" s="125"/>
      <c r="S111" s="126"/>
      <c r="T111" s="125"/>
      <c r="U111" s="124">
        <v>892.4</v>
      </c>
      <c r="V111" s="124">
        <v>109836.79</v>
      </c>
      <c r="W111" s="124">
        <v>-108944.39</v>
      </c>
      <c r="X111" s="123"/>
    </row>
    <row r="112" spans="1:24" x14ac:dyDescent="0.25">
      <c r="A112" s="127" t="s">
        <v>245</v>
      </c>
      <c r="B112" s="165"/>
      <c r="C112" s="128" t="s">
        <v>217</v>
      </c>
      <c r="D112" s="128" t="s">
        <v>334</v>
      </c>
      <c r="E112" s="128" t="s">
        <v>341</v>
      </c>
      <c r="F112" s="128" t="s">
        <v>443</v>
      </c>
      <c r="G112" s="128" t="s">
        <v>220</v>
      </c>
      <c r="H112" s="128" t="s">
        <v>219</v>
      </c>
      <c r="I112" s="128" t="s">
        <v>220</v>
      </c>
      <c r="J112" s="128" t="s">
        <v>339</v>
      </c>
      <c r="K112" s="128" t="s">
        <v>223</v>
      </c>
      <c r="L112" s="128" t="s">
        <v>220</v>
      </c>
      <c r="M112" s="128" t="s">
        <v>316</v>
      </c>
      <c r="N112" s="128" t="s">
        <v>224</v>
      </c>
      <c r="O112" s="127" t="s">
        <v>225</v>
      </c>
      <c r="P112" s="127" t="s">
        <v>343</v>
      </c>
      <c r="Q112" s="127" t="s">
        <v>344</v>
      </c>
      <c r="R112" s="125"/>
      <c r="S112" s="126"/>
      <c r="T112" s="125"/>
      <c r="U112" s="124">
        <v>444.5</v>
      </c>
      <c r="V112" s="124">
        <v>338090.2</v>
      </c>
      <c r="W112" s="124">
        <v>-337645.7</v>
      </c>
      <c r="X112" s="123"/>
    </row>
    <row r="113" spans="1:24" x14ac:dyDescent="0.25">
      <c r="A113" s="127" t="s">
        <v>245</v>
      </c>
      <c r="B113" s="165"/>
      <c r="C113" s="128" t="s">
        <v>217</v>
      </c>
      <c r="D113" s="128" t="s">
        <v>334</v>
      </c>
      <c r="E113" s="128" t="s">
        <v>341</v>
      </c>
      <c r="F113" s="128" t="s">
        <v>445</v>
      </c>
      <c r="G113" s="128" t="s">
        <v>220</v>
      </c>
      <c r="H113" s="128" t="s">
        <v>219</v>
      </c>
      <c r="I113" s="128" t="s">
        <v>220</v>
      </c>
      <c r="J113" s="128" t="s">
        <v>339</v>
      </c>
      <c r="K113" s="128" t="s">
        <v>223</v>
      </c>
      <c r="L113" s="128" t="s">
        <v>220</v>
      </c>
      <c r="M113" s="128" t="s">
        <v>316</v>
      </c>
      <c r="N113" s="128" t="s">
        <v>224</v>
      </c>
      <c r="O113" s="127" t="s">
        <v>225</v>
      </c>
      <c r="P113" s="127" t="s">
        <v>343</v>
      </c>
      <c r="Q113" s="127" t="s">
        <v>344</v>
      </c>
      <c r="R113" s="125"/>
      <c r="S113" s="126"/>
      <c r="T113" s="125"/>
      <c r="U113" s="124">
        <v>409.16</v>
      </c>
      <c r="V113" s="124">
        <v>106399.82</v>
      </c>
      <c r="W113" s="124">
        <v>-105990.66</v>
      </c>
      <c r="X113" s="123"/>
    </row>
    <row r="114" spans="1:24" x14ac:dyDescent="0.25">
      <c r="A114" s="127" t="s">
        <v>245</v>
      </c>
      <c r="B114" s="165"/>
      <c r="C114" s="128" t="s">
        <v>217</v>
      </c>
      <c r="D114" s="128" t="s">
        <v>334</v>
      </c>
      <c r="E114" s="128" t="s">
        <v>341</v>
      </c>
      <c r="F114" s="128" t="s">
        <v>244</v>
      </c>
      <c r="G114" s="128" t="s">
        <v>220</v>
      </c>
      <c r="H114" s="128" t="s">
        <v>219</v>
      </c>
      <c r="I114" s="128" t="s">
        <v>220</v>
      </c>
      <c r="J114" s="128" t="s">
        <v>339</v>
      </c>
      <c r="K114" s="128" t="s">
        <v>223</v>
      </c>
      <c r="L114" s="128" t="s">
        <v>220</v>
      </c>
      <c r="M114" s="128" t="s">
        <v>316</v>
      </c>
      <c r="N114" s="128" t="s">
        <v>224</v>
      </c>
      <c r="O114" s="127" t="s">
        <v>225</v>
      </c>
      <c r="P114" s="127" t="s">
        <v>343</v>
      </c>
      <c r="Q114" s="127" t="s">
        <v>344</v>
      </c>
      <c r="R114" s="125"/>
      <c r="S114" s="126"/>
      <c r="T114" s="125"/>
      <c r="U114" s="124">
        <v>94.77</v>
      </c>
      <c r="V114" s="124">
        <v>28086.35</v>
      </c>
      <c r="W114" s="124">
        <v>-27991.58</v>
      </c>
      <c r="X114" s="123"/>
    </row>
    <row r="115" spans="1:24" x14ac:dyDescent="0.25">
      <c r="A115" s="127" t="s">
        <v>245</v>
      </c>
      <c r="B115" s="165"/>
      <c r="C115" s="128" t="s">
        <v>217</v>
      </c>
      <c r="D115" s="128" t="s">
        <v>334</v>
      </c>
      <c r="E115" s="128" t="s">
        <v>341</v>
      </c>
      <c r="F115" s="128" t="s">
        <v>244</v>
      </c>
      <c r="G115" s="128" t="s">
        <v>220</v>
      </c>
      <c r="H115" s="128" t="s">
        <v>219</v>
      </c>
      <c r="I115" s="128" t="s">
        <v>220</v>
      </c>
      <c r="J115" s="128" t="s">
        <v>339</v>
      </c>
      <c r="K115" s="128" t="s">
        <v>223</v>
      </c>
      <c r="L115" s="128" t="s">
        <v>220</v>
      </c>
      <c r="M115" s="128" t="s">
        <v>318</v>
      </c>
      <c r="N115" s="128" t="s">
        <v>224</v>
      </c>
      <c r="O115" s="127" t="s">
        <v>225</v>
      </c>
      <c r="P115" s="127" t="s">
        <v>343</v>
      </c>
      <c r="Q115" s="127" t="s">
        <v>344</v>
      </c>
      <c r="R115" s="125"/>
      <c r="S115" s="126"/>
      <c r="T115" s="125"/>
      <c r="U115" s="124">
        <v>1.25</v>
      </c>
      <c r="V115" s="124">
        <v>1.25</v>
      </c>
      <c r="W115" s="124">
        <v>0</v>
      </c>
      <c r="X115" s="123"/>
    </row>
    <row r="116" spans="1:24" x14ac:dyDescent="0.25">
      <c r="A116" s="127" t="s">
        <v>245</v>
      </c>
      <c r="B116" s="165"/>
      <c r="C116" s="128" t="s">
        <v>217</v>
      </c>
      <c r="D116" s="128" t="s">
        <v>334</v>
      </c>
      <c r="E116" s="128" t="s">
        <v>341</v>
      </c>
      <c r="F116" s="128" t="s">
        <v>444</v>
      </c>
      <c r="G116" s="128" t="s">
        <v>220</v>
      </c>
      <c r="H116" s="128" t="s">
        <v>219</v>
      </c>
      <c r="I116" s="128" t="s">
        <v>220</v>
      </c>
      <c r="J116" s="128" t="s">
        <v>339</v>
      </c>
      <c r="K116" s="128" t="s">
        <v>223</v>
      </c>
      <c r="L116" s="128" t="s">
        <v>220</v>
      </c>
      <c r="M116" s="128" t="s">
        <v>316</v>
      </c>
      <c r="N116" s="128" t="s">
        <v>224</v>
      </c>
      <c r="O116" s="127" t="s">
        <v>225</v>
      </c>
      <c r="P116" s="127" t="s">
        <v>343</v>
      </c>
      <c r="Q116" s="127" t="s">
        <v>344</v>
      </c>
      <c r="R116" s="125"/>
      <c r="S116" s="126"/>
      <c r="T116" s="125"/>
      <c r="U116" s="124">
        <v>659.29</v>
      </c>
      <c r="V116" s="124">
        <v>100728.29</v>
      </c>
      <c r="W116" s="124">
        <v>-100069</v>
      </c>
      <c r="X116" s="123"/>
    </row>
    <row r="117" spans="1:24" x14ac:dyDescent="0.25">
      <c r="A117" s="127" t="s">
        <v>245</v>
      </c>
      <c r="B117" s="165"/>
      <c r="C117" s="128" t="s">
        <v>217</v>
      </c>
      <c r="D117" s="128" t="s">
        <v>334</v>
      </c>
      <c r="E117" s="128" t="s">
        <v>345</v>
      </c>
      <c r="F117" s="128" t="s">
        <v>447</v>
      </c>
      <c r="G117" s="128" t="s">
        <v>220</v>
      </c>
      <c r="H117" s="128" t="s">
        <v>219</v>
      </c>
      <c r="I117" s="128" t="s">
        <v>220</v>
      </c>
      <c r="J117" s="128" t="s">
        <v>339</v>
      </c>
      <c r="K117" s="128" t="s">
        <v>223</v>
      </c>
      <c r="L117" s="128" t="s">
        <v>220</v>
      </c>
      <c r="M117" s="128" t="s">
        <v>316</v>
      </c>
      <c r="N117" s="128" t="s">
        <v>224</v>
      </c>
      <c r="O117" s="127" t="s">
        <v>225</v>
      </c>
      <c r="P117" s="127" t="s">
        <v>343</v>
      </c>
      <c r="Q117" s="127" t="s">
        <v>344</v>
      </c>
      <c r="R117" s="125"/>
      <c r="S117" s="126"/>
      <c r="T117" s="125"/>
      <c r="U117" s="124">
        <v>4.8499999999999996</v>
      </c>
      <c r="V117" s="124">
        <v>5562.39</v>
      </c>
      <c r="W117" s="124">
        <v>-5557.54</v>
      </c>
      <c r="X117" s="123"/>
    </row>
    <row r="118" spans="1:24" x14ac:dyDescent="0.25">
      <c r="A118" s="127" t="s">
        <v>245</v>
      </c>
      <c r="B118" s="165"/>
      <c r="C118" s="128" t="s">
        <v>217</v>
      </c>
      <c r="D118" s="128" t="s">
        <v>334</v>
      </c>
      <c r="E118" s="128" t="s">
        <v>345</v>
      </c>
      <c r="F118" s="128" t="s">
        <v>446</v>
      </c>
      <c r="G118" s="128" t="s">
        <v>220</v>
      </c>
      <c r="H118" s="128" t="s">
        <v>219</v>
      </c>
      <c r="I118" s="128" t="s">
        <v>220</v>
      </c>
      <c r="J118" s="128" t="s">
        <v>339</v>
      </c>
      <c r="K118" s="128" t="s">
        <v>223</v>
      </c>
      <c r="L118" s="128" t="s">
        <v>220</v>
      </c>
      <c r="M118" s="128" t="s">
        <v>316</v>
      </c>
      <c r="N118" s="128" t="s">
        <v>224</v>
      </c>
      <c r="O118" s="127" t="s">
        <v>225</v>
      </c>
      <c r="P118" s="127" t="s">
        <v>343</v>
      </c>
      <c r="Q118" s="127" t="s">
        <v>344</v>
      </c>
      <c r="R118" s="125"/>
      <c r="S118" s="126"/>
      <c r="T118" s="125"/>
      <c r="U118" s="124">
        <v>0.48</v>
      </c>
      <c r="V118" s="124">
        <v>7480.8</v>
      </c>
      <c r="W118" s="124">
        <v>-7480.32</v>
      </c>
      <c r="X118" s="123"/>
    </row>
    <row r="119" spans="1:24" x14ac:dyDescent="0.25">
      <c r="A119" s="127" t="s">
        <v>245</v>
      </c>
      <c r="B119" s="165"/>
      <c r="C119" s="128" t="s">
        <v>217</v>
      </c>
      <c r="D119" s="128" t="s">
        <v>334</v>
      </c>
      <c r="E119" s="128" t="s">
        <v>345</v>
      </c>
      <c r="F119" s="128" t="s">
        <v>443</v>
      </c>
      <c r="G119" s="128" t="s">
        <v>220</v>
      </c>
      <c r="H119" s="128" t="s">
        <v>219</v>
      </c>
      <c r="I119" s="128" t="s">
        <v>220</v>
      </c>
      <c r="J119" s="128" t="s">
        <v>339</v>
      </c>
      <c r="K119" s="128" t="s">
        <v>223</v>
      </c>
      <c r="L119" s="128" t="s">
        <v>220</v>
      </c>
      <c r="M119" s="128" t="s">
        <v>316</v>
      </c>
      <c r="N119" s="128" t="s">
        <v>224</v>
      </c>
      <c r="O119" s="127" t="s">
        <v>225</v>
      </c>
      <c r="P119" s="127" t="s">
        <v>343</v>
      </c>
      <c r="Q119" s="127" t="s">
        <v>344</v>
      </c>
      <c r="R119" s="125"/>
      <c r="S119" s="126"/>
      <c r="T119" s="125"/>
      <c r="U119" s="124">
        <v>45.57</v>
      </c>
      <c r="V119" s="124">
        <v>8405.81</v>
      </c>
      <c r="W119" s="124">
        <v>-8360.24</v>
      </c>
      <c r="X119" s="123"/>
    </row>
    <row r="120" spans="1:24" x14ac:dyDescent="0.25">
      <c r="A120" s="127" t="s">
        <v>245</v>
      </c>
      <c r="B120" s="165"/>
      <c r="C120" s="128" t="s">
        <v>217</v>
      </c>
      <c r="D120" s="128" t="s">
        <v>334</v>
      </c>
      <c r="E120" s="128" t="s">
        <v>345</v>
      </c>
      <c r="F120" s="128" t="s">
        <v>445</v>
      </c>
      <c r="G120" s="128" t="s">
        <v>220</v>
      </c>
      <c r="H120" s="128" t="s">
        <v>219</v>
      </c>
      <c r="I120" s="128" t="s">
        <v>220</v>
      </c>
      <c r="J120" s="128" t="s">
        <v>339</v>
      </c>
      <c r="K120" s="128" t="s">
        <v>223</v>
      </c>
      <c r="L120" s="128" t="s">
        <v>220</v>
      </c>
      <c r="M120" s="128" t="s">
        <v>316</v>
      </c>
      <c r="N120" s="128" t="s">
        <v>224</v>
      </c>
      <c r="O120" s="127" t="s">
        <v>225</v>
      </c>
      <c r="P120" s="127" t="s">
        <v>343</v>
      </c>
      <c r="Q120" s="127" t="s">
        <v>344</v>
      </c>
      <c r="R120" s="125"/>
      <c r="S120" s="126"/>
      <c r="T120" s="125"/>
      <c r="U120" s="124">
        <v>0</v>
      </c>
      <c r="V120" s="124">
        <v>2105.37</v>
      </c>
      <c r="W120" s="124">
        <v>-2105.37</v>
      </c>
      <c r="X120" s="123"/>
    </row>
    <row r="121" spans="1:24" x14ac:dyDescent="0.25">
      <c r="A121" s="127" t="s">
        <v>245</v>
      </c>
      <c r="B121" s="165"/>
      <c r="C121" s="128" t="s">
        <v>217</v>
      </c>
      <c r="D121" s="128" t="s">
        <v>334</v>
      </c>
      <c r="E121" s="128" t="s">
        <v>345</v>
      </c>
      <c r="F121" s="128" t="s">
        <v>244</v>
      </c>
      <c r="G121" s="128" t="s">
        <v>220</v>
      </c>
      <c r="H121" s="128" t="s">
        <v>219</v>
      </c>
      <c r="I121" s="128" t="s">
        <v>220</v>
      </c>
      <c r="J121" s="128" t="s">
        <v>339</v>
      </c>
      <c r="K121" s="128" t="s">
        <v>223</v>
      </c>
      <c r="L121" s="128" t="s">
        <v>220</v>
      </c>
      <c r="M121" s="128" t="s">
        <v>316</v>
      </c>
      <c r="N121" s="128" t="s">
        <v>224</v>
      </c>
      <c r="O121" s="127" t="s">
        <v>225</v>
      </c>
      <c r="P121" s="127" t="s">
        <v>343</v>
      </c>
      <c r="Q121" s="127" t="s">
        <v>344</v>
      </c>
      <c r="R121" s="125"/>
      <c r="S121" s="126"/>
      <c r="T121" s="125"/>
      <c r="U121" s="124">
        <v>0</v>
      </c>
      <c r="V121" s="124">
        <v>3534</v>
      </c>
      <c r="W121" s="124">
        <v>-3534</v>
      </c>
      <c r="X121" s="123"/>
    </row>
    <row r="122" spans="1:24" x14ac:dyDescent="0.25">
      <c r="A122" s="127" t="s">
        <v>245</v>
      </c>
      <c r="B122" s="165"/>
      <c r="C122" s="128" t="s">
        <v>217</v>
      </c>
      <c r="D122" s="128" t="s">
        <v>334</v>
      </c>
      <c r="E122" s="128" t="s">
        <v>345</v>
      </c>
      <c r="F122" s="128" t="s">
        <v>444</v>
      </c>
      <c r="G122" s="128" t="s">
        <v>220</v>
      </c>
      <c r="H122" s="128" t="s">
        <v>219</v>
      </c>
      <c r="I122" s="128" t="s">
        <v>220</v>
      </c>
      <c r="J122" s="128" t="s">
        <v>339</v>
      </c>
      <c r="K122" s="128" t="s">
        <v>223</v>
      </c>
      <c r="L122" s="128" t="s">
        <v>220</v>
      </c>
      <c r="M122" s="128" t="s">
        <v>316</v>
      </c>
      <c r="N122" s="128" t="s">
        <v>224</v>
      </c>
      <c r="O122" s="127" t="s">
        <v>225</v>
      </c>
      <c r="P122" s="127" t="s">
        <v>343</v>
      </c>
      <c r="Q122" s="127" t="s">
        <v>344</v>
      </c>
      <c r="R122" s="125"/>
      <c r="S122" s="126"/>
      <c r="T122" s="125"/>
      <c r="U122" s="124">
        <v>11.15</v>
      </c>
      <c r="V122" s="124">
        <v>4867.08</v>
      </c>
      <c r="W122" s="124">
        <v>-4855.93</v>
      </c>
      <c r="X122" s="123"/>
    </row>
    <row r="123" spans="1:24" x14ac:dyDescent="0.25">
      <c r="A123" s="127" t="s">
        <v>245</v>
      </c>
      <c r="B123" s="165"/>
      <c r="C123" s="128" t="s">
        <v>217</v>
      </c>
      <c r="D123" s="128" t="s">
        <v>334</v>
      </c>
      <c r="E123" s="128" t="s">
        <v>347</v>
      </c>
      <c r="F123" s="128" t="s">
        <v>447</v>
      </c>
      <c r="G123" s="128" t="s">
        <v>220</v>
      </c>
      <c r="H123" s="128" t="s">
        <v>219</v>
      </c>
      <c r="I123" s="128" t="s">
        <v>220</v>
      </c>
      <c r="J123" s="128" t="s">
        <v>339</v>
      </c>
      <c r="K123" s="128" t="s">
        <v>223</v>
      </c>
      <c r="L123" s="128" t="s">
        <v>220</v>
      </c>
      <c r="M123" s="128" t="s">
        <v>316</v>
      </c>
      <c r="N123" s="128" t="s">
        <v>224</v>
      </c>
      <c r="O123" s="127" t="s">
        <v>225</v>
      </c>
      <c r="P123" s="127" t="s">
        <v>343</v>
      </c>
      <c r="Q123" s="127" t="s">
        <v>344</v>
      </c>
      <c r="R123" s="125"/>
      <c r="S123" s="126"/>
      <c r="T123" s="125"/>
      <c r="U123" s="124">
        <v>0</v>
      </c>
      <c r="V123" s="124">
        <v>15.52</v>
      </c>
      <c r="W123" s="124">
        <v>-15.52</v>
      </c>
      <c r="X123" s="123"/>
    </row>
    <row r="124" spans="1:24" x14ac:dyDescent="0.25">
      <c r="A124" s="127" t="s">
        <v>245</v>
      </c>
      <c r="B124" s="165"/>
      <c r="C124" s="128" t="s">
        <v>217</v>
      </c>
      <c r="D124" s="128" t="s">
        <v>334</v>
      </c>
      <c r="E124" s="128" t="s">
        <v>347</v>
      </c>
      <c r="F124" s="128" t="s">
        <v>446</v>
      </c>
      <c r="G124" s="128" t="s">
        <v>220</v>
      </c>
      <c r="H124" s="128" t="s">
        <v>219</v>
      </c>
      <c r="I124" s="128" t="s">
        <v>220</v>
      </c>
      <c r="J124" s="128" t="s">
        <v>339</v>
      </c>
      <c r="K124" s="128" t="s">
        <v>223</v>
      </c>
      <c r="L124" s="128" t="s">
        <v>220</v>
      </c>
      <c r="M124" s="128" t="s">
        <v>316</v>
      </c>
      <c r="N124" s="128" t="s">
        <v>224</v>
      </c>
      <c r="O124" s="127" t="s">
        <v>225</v>
      </c>
      <c r="P124" s="127" t="s">
        <v>343</v>
      </c>
      <c r="Q124" s="127" t="s">
        <v>344</v>
      </c>
      <c r="R124" s="125"/>
      <c r="S124" s="126"/>
      <c r="T124" s="125"/>
      <c r="U124" s="124">
        <v>0</v>
      </c>
      <c r="V124" s="124">
        <v>13.09</v>
      </c>
      <c r="W124" s="124">
        <v>-13.09</v>
      </c>
      <c r="X124" s="123"/>
    </row>
    <row r="125" spans="1:24" x14ac:dyDescent="0.25">
      <c r="A125" s="127" t="s">
        <v>245</v>
      </c>
      <c r="B125" s="165"/>
      <c r="C125" s="128" t="s">
        <v>217</v>
      </c>
      <c r="D125" s="128" t="s">
        <v>352</v>
      </c>
      <c r="E125" s="128" t="s">
        <v>354</v>
      </c>
      <c r="F125" s="128" t="s">
        <v>447</v>
      </c>
      <c r="G125" s="128" t="s">
        <v>220</v>
      </c>
      <c r="H125" s="128" t="s">
        <v>219</v>
      </c>
      <c r="I125" s="128" t="s">
        <v>220</v>
      </c>
      <c r="J125" s="128" t="s">
        <v>356</v>
      </c>
      <c r="K125" s="128" t="s">
        <v>223</v>
      </c>
      <c r="L125" s="128" t="s">
        <v>220</v>
      </c>
      <c r="M125" s="128" t="s">
        <v>322</v>
      </c>
      <c r="N125" s="128" t="s">
        <v>224</v>
      </c>
      <c r="O125" s="127" t="s">
        <v>225</v>
      </c>
      <c r="P125" s="127" t="s">
        <v>226</v>
      </c>
      <c r="Q125" s="127" t="s">
        <v>241</v>
      </c>
      <c r="R125" s="125"/>
      <c r="S125" s="126"/>
      <c r="T125" s="125"/>
      <c r="U125" s="124">
        <v>0</v>
      </c>
      <c r="V125" s="124">
        <v>105924</v>
      </c>
      <c r="W125" s="124">
        <v>-105924</v>
      </c>
      <c r="X125" s="123"/>
    </row>
    <row r="126" spans="1:24" x14ac:dyDescent="0.25">
      <c r="A126" s="127" t="s">
        <v>245</v>
      </c>
      <c r="B126" s="165"/>
      <c r="C126" s="128" t="s">
        <v>217</v>
      </c>
      <c r="D126" s="128" t="s">
        <v>352</v>
      </c>
      <c r="E126" s="128" t="s">
        <v>354</v>
      </c>
      <c r="F126" s="128" t="s">
        <v>447</v>
      </c>
      <c r="G126" s="128" t="s">
        <v>220</v>
      </c>
      <c r="H126" s="128" t="s">
        <v>219</v>
      </c>
      <c r="I126" s="128" t="s">
        <v>220</v>
      </c>
      <c r="J126" s="128" t="s">
        <v>356</v>
      </c>
      <c r="K126" s="128" t="s">
        <v>223</v>
      </c>
      <c r="L126" s="128" t="s">
        <v>220</v>
      </c>
      <c r="M126" s="128" t="s">
        <v>322</v>
      </c>
      <c r="N126" s="128" t="s">
        <v>224</v>
      </c>
      <c r="O126" s="127" t="s">
        <v>225</v>
      </c>
      <c r="P126" s="127" t="s">
        <v>226</v>
      </c>
      <c r="Q126" s="127" t="s">
        <v>250</v>
      </c>
      <c r="R126" s="125"/>
      <c r="S126" s="126"/>
      <c r="T126" s="125"/>
      <c r="U126" s="124">
        <v>114912.32000000001</v>
      </c>
      <c r="V126" s="124">
        <v>0</v>
      </c>
      <c r="W126" s="124">
        <v>114912.32000000001</v>
      </c>
      <c r="X126" s="123"/>
    </row>
    <row r="127" spans="1:24" x14ac:dyDescent="0.25">
      <c r="A127" s="127" t="s">
        <v>245</v>
      </c>
      <c r="B127" s="165"/>
      <c r="C127" s="128" t="s">
        <v>217</v>
      </c>
      <c r="D127" s="128" t="s">
        <v>352</v>
      </c>
      <c r="E127" s="128" t="s">
        <v>354</v>
      </c>
      <c r="F127" s="128" t="s">
        <v>446</v>
      </c>
      <c r="G127" s="128" t="s">
        <v>220</v>
      </c>
      <c r="H127" s="128" t="s">
        <v>219</v>
      </c>
      <c r="I127" s="128" t="s">
        <v>220</v>
      </c>
      <c r="J127" s="128" t="s">
        <v>356</v>
      </c>
      <c r="K127" s="128" t="s">
        <v>223</v>
      </c>
      <c r="L127" s="128" t="s">
        <v>220</v>
      </c>
      <c r="M127" s="128" t="s">
        <v>322</v>
      </c>
      <c r="N127" s="128" t="s">
        <v>224</v>
      </c>
      <c r="O127" s="127" t="s">
        <v>225</v>
      </c>
      <c r="P127" s="127" t="s">
        <v>226</v>
      </c>
      <c r="Q127" s="127" t="s">
        <v>241</v>
      </c>
      <c r="R127" s="125"/>
      <c r="S127" s="126"/>
      <c r="T127" s="125"/>
      <c r="U127" s="124">
        <v>0</v>
      </c>
      <c r="V127" s="124">
        <v>52860.25</v>
      </c>
      <c r="W127" s="124">
        <v>-52860.25</v>
      </c>
      <c r="X127" s="123"/>
    </row>
    <row r="128" spans="1:24" x14ac:dyDescent="0.25">
      <c r="A128" s="127" t="s">
        <v>245</v>
      </c>
      <c r="B128" s="165"/>
      <c r="C128" s="128" t="s">
        <v>217</v>
      </c>
      <c r="D128" s="128" t="s">
        <v>352</v>
      </c>
      <c r="E128" s="128" t="s">
        <v>354</v>
      </c>
      <c r="F128" s="128" t="s">
        <v>446</v>
      </c>
      <c r="G128" s="128" t="s">
        <v>220</v>
      </c>
      <c r="H128" s="128" t="s">
        <v>219</v>
      </c>
      <c r="I128" s="128" t="s">
        <v>220</v>
      </c>
      <c r="J128" s="128" t="s">
        <v>356</v>
      </c>
      <c r="K128" s="128" t="s">
        <v>223</v>
      </c>
      <c r="L128" s="128" t="s">
        <v>220</v>
      </c>
      <c r="M128" s="128" t="s">
        <v>322</v>
      </c>
      <c r="N128" s="128" t="s">
        <v>224</v>
      </c>
      <c r="O128" s="127" t="s">
        <v>225</v>
      </c>
      <c r="P128" s="127" t="s">
        <v>226</v>
      </c>
      <c r="Q128" s="127" t="s">
        <v>250</v>
      </c>
      <c r="R128" s="125"/>
      <c r="S128" s="126"/>
      <c r="T128" s="125"/>
      <c r="U128" s="124">
        <v>56242.080000000002</v>
      </c>
      <c r="V128" s="124">
        <v>0</v>
      </c>
      <c r="W128" s="124">
        <v>56242.080000000002</v>
      </c>
      <c r="X128" s="123"/>
    </row>
    <row r="129" spans="1:24" x14ac:dyDescent="0.25">
      <c r="A129" s="127" t="s">
        <v>245</v>
      </c>
      <c r="B129" s="165"/>
      <c r="C129" s="128" t="s">
        <v>217</v>
      </c>
      <c r="D129" s="128" t="s">
        <v>352</v>
      </c>
      <c r="E129" s="128" t="s">
        <v>354</v>
      </c>
      <c r="F129" s="128" t="s">
        <v>443</v>
      </c>
      <c r="G129" s="128" t="s">
        <v>220</v>
      </c>
      <c r="H129" s="128" t="s">
        <v>219</v>
      </c>
      <c r="I129" s="128" t="s">
        <v>220</v>
      </c>
      <c r="J129" s="128" t="s">
        <v>356</v>
      </c>
      <c r="K129" s="128" t="s">
        <v>223</v>
      </c>
      <c r="L129" s="128" t="s">
        <v>220</v>
      </c>
      <c r="M129" s="128" t="s">
        <v>322</v>
      </c>
      <c r="N129" s="128" t="s">
        <v>224</v>
      </c>
      <c r="O129" s="127" t="s">
        <v>225</v>
      </c>
      <c r="P129" s="127" t="s">
        <v>226</v>
      </c>
      <c r="Q129" s="127" t="s">
        <v>241</v>
      </c>
      <c r="R129" s="125"/>
      <c r="S129" s="126"/>
      <c r="T129" s="125"/>
      <c r="U129" s="124">
        <v>0</v>
      </c>
      <c r="V129" s="124">
        <v>75718.39</v>
      </c>
      <c r="W129" s="124">
        <v>-75718.39</v>
      </c>
      <c r="X129" s="123"/>
    </row>
    <row r="130" spans="1:24" x14ac:dyDescent="0.25">
      <c r="A130" s="127" t="s">
        <v>245</v>
      </c>
      <c r="B130" s="165"/>
      <c r="C130" s="128" t="s">
        <v>217</v>
      </c>
      <c r="D130" s="128" t="s">
        <v>352</v>
      </c>
      <c r="E130" s="128" t="s">
        <v>354</v>
      </c>
      <c r="F130" s="128" t="s">
        <v>443</v>
      </c>
      <c r="G130" s="128" t="s">
        <v>220</v>
      </c>
      <c r="H130" s="128" t="s">
        <v>219</v>
      </c>
      <c r="I130" s="128" t="s">
        <v>220</v>
      </c>
      <c r="J130" s="128" t="s">
        <v>356</v>
      </c>
      <c r="K130" s="128" t="s">
        <v>223</v>
      </c>
      <c r="L130" s="128" t="s">
        <v>220</v>
      </c>
      <c r="M130" s="128" t="s">
        <v>322</v>
      </c>
      <c r="N130" s="128" t="s">
        <v>224</v>
      </c>
      <c r="O130" s="127" t="s">
        <v>225</v>
      </c>
      <c r="P130" s="127" t="s">
        <v>226</v>
      </c>
      <c r="Q130" s="127" t="s">
        <v>250</v>
      </c>
      <c r="R130" s="125"/>
      <c r="S130" s="126"/>
      <c r="T130" s="125"/>
      <c r="U130" s="124">
        <v>88101.57</v>
      </c>
      <c r="V130" s="124">
        <v>0</v>
      </c>
      <c r="W130" s="124">
        <v>88101.57</v>
      </c>
      <c r="X130" s="123"/>
    </row>
    <row r="131" spans="1:24" x14ac:dyDescent="0.25">
      <c r="A131" s="127" t="s">
        <v>245</v>
      </c>
      <c r="B131" s="165"/>
      <c r="C131" s="128" t="s">
        <v>217</v>
      </c>
      <c r="D131" s="128" t="s">
        <v>352</v>
      </c>
      <c r="E131" s="128" t="s">
        <v>354</v>
      </c>
      <c r="F131" s="128" t="s">
        <v>445</v>
      </c>
      <c r="G131" s="128" t="s">
        <v>220</v>
      </c>
      <c r="H131" s="128" t="s">
        <v>219</v>
      </c>
      <c r="I131" s="128" t="s">
        <v>220</v>
      </c>
      <c r="J131" s="128" t="s">
        <v>356</v>
      </c>
      <c r="K131" s="128" t="s">
        <v>223</v>
      </c>
      <c r="L131" s="128" t="s">
        <v>220</v>
      </c>
      <c r="M131" s="128" t="s">
        <v>322</v>
      </c>
      <c r="N131" s="128" t="s">
        <v>224</v>
      </c>
      <c r="O131" s="127" t="s">
        <v>225</v>
      </c>
      <c r="P131" s="127" t="s">
        <v>226</v>
      </c>
      <c r="Q131" s="127" t="s">
        <v>241</v>
      </c>
      <c r="R131" s="125"/>
      <c r="S131" s="126"/>
      <c r="T131" s="125"/>
      <c r="U131" s="124">
        <v>0</v>
      </c>
      <c r="V131" s="124">
        <v>67538.27</v>
      </c>
      <c r="W131" s="124">
        <v>-67538.27</v>
      </c>
      <c r="X131" s="123"/>
    </row>
    <row r="132" spans="1:24" x14ac:dyDescent="0.25">
      <c r="A132" s="127" t="s">
        <v>245</v>
      </c>
      <c r="B132" s="165"/>
      <c r="C132" s="128" t="s">
        <v>217</v>
      </c>
      <c r="D132" s="128" t="s">
        <v>352</v>
      </c>
      <c r="E132" s="128" t="s">
        <v>354</v>
      </c>
      <c r="F132" s="128" t="s">
        <v>445</v>
      </c>
      <c r="G132" s="128" t="s">
        <v>220</v>
      </c>
      <c r="H132" s="128" t="s">
        <v>219</v>
      </c>
      <c r="I132" s="128" t="s">
        <v>220</v>
      </c>
      <c r="J132" s="128" t="s">
        <v>356</v>
      </c>
      <c r="K132" s="128" t="s">
        <v>223</v>
      </c>
      <c r="L132" s="128" t="s">
        <v>220</v>
      </c>
      <c r="M132" s="128" t="s">
        <v>322</v>
      </c>
      <c r="N132" s="128" t="s">
        <v>224</v>
      </c>
      <c r="O132" s="127" t="s">
        <v>225</v>
      </c>
      <c r="P132" s="127" t="s">
        <v>226</v>
      </c>
      <c r="Q132" s="127" t="s">
        <v>250</v>
      </c>
      <c r="R132" s="125"/>
      <c r="S132" s="126"/>
      <c r="T132" s="125"/>
      <c r="U132" s="124">
        <v>66818.38</v>
      </c>
      <c r="V132" s="124">
        <v>0</v>
      </c>
      <c r="W132" s="124">
        <v>66818.38</v>
      </c>
      <c r="X132" s="123"/>
    </row>
    <row r="133" spans="1:24" x14ac:dyDescent="0.25">
      <c r="A133" s="127" t="s">
        <v>245</v>
      </c>
      <c r="B133" s="165"/>
      <c r="C133" s="128" t="s">
        <v>217</v>
      </c>
      <c r="D133" s="128" t="s">
        <v>352</v>
      </c>
      <c r="E133" s="128" t="s">
        <v>354</v>
      </c>
      <c r="F133" s="128" t="s">
        <v>244</v>
      </c>
      <c r="G133" s="128" t="s">
        <v>220</v>
      </c>
      <c r="H133" s="128" t="s">
        <v>219</v>
      </c>
      <c r="I133" s="128" t="s">
        <v>220</v>
      </c>
      <c r="J133" s="128" t="s">
        <v>356</v>
      </c>
      <c r="K133" s="128" t="s">
        <v>223</v>
      </c>
      <c r="L133" s="128" t="s">
        <v>220</v>
      </c>
      <c r="M133" s="128" t="s">
        <v>322</v>
      </c>
      <c r="N133" s="128" t="s">
        <v>224</v>
      </c>
      <c r="O133" s="127" t="s">
        <v>225</v>
      </c>
      <c r="P133" s="127" t="s">
        <v>226</v>
      </c>
      <c r="Q133" s="127" t="s">
        <v>241</v>
      </c>
      <c r="R133" s="125"/>
      <c r="S133" s="126"/>
      <c r="T133" s="125"/>
      <c r="U133" s="124">
        <v>0</v>
      </c>
      <c r="V133" s="124">
        <v>13934.59</v>
      </c>
      <c r="W133" s="124">
        <v>-13934.59</v>
      </c>
      <c r="X133" s="123"/>
    </row>
    <row r="134" spans="1:24" x14ac:dyDescent="0.25">
      <c r="A134" s="127" t="s">
        <v>245</v>
      </c>
      <c r="B134" s="165"/>
      <c r="C134" s="128" t="s">
        <v>217</v>
      </c>
      <c r="D134" s="128" t="s">
        <v>352</v>
      </c>
      <c r="E134" s="128" t="s">
        <v>354</v>
      </c>
      <c r="F134" s="128" t="s">
        <v>244</v>
      </c>
      <c r="G134" s="128" t="s">
        <v>220</v>
      </c>
      <c r="H134" s="128" t="s">
        <v>219</v>
      </c>
      <c r="I134" s="128" t="s">
        <v>220</v>
      </c>
      <c r="J134" s="128" t="s">
        <v>356</v>
      </c>
      <c r="K134" s="128" t="s">
        <v>223</v>
      </c>
      <c r="L134" s="128" t="s">
        <v>220</v>
      </c>
      <c r="M134" s="128" t="s">
        <v>322</v>
      </c>
      <c r="N134" s="128" t="s">
        <v>224</v>
      </c>
      <c r="O134" s="127" t="s">
        <v>225</v>
      </c>
      <c r="P134" s="127" t="s">
        <v>226</v>
      </c>
      <c r="Q134" s="127" t="s">
        <v>250</v>
      </c>
      <c r="R134" s="125"/>
      <c r="S134" s="126"/>
      <c r="T134" s="125"/>
      <c r="U134" s="124">
        <v>14860.34</v>
      </c>
      <c r="V134" s="124">
        <v>0</v>
      </c>
      <c r="W134" s="124">
        <v>14860.34</v>
      </c>
      <c r="X134" s="123"/>
    </row>
    <row r="135" spans="1:24" x14ac:dyDescent="0.25">
      <c r="A135" s="127" t="s">
        <v>245</v>
      </c>
      <c r="B135" s="165"/>
      <c r="C135" s="128" t="s">
        <v>217</v>
      </c>
      <c r="D135" s="128" t="s">
        <v>352</v>
      </c>
      <c r="E135" s="128" t="s">
        <v>354</v>
      </c>
      <c r="F135" s="128" t="s">
        <v>444</v>
      </c>
      <c r="G135" s="128" t="s">
        <v>220</v>
      </c>
      <c r="H135" s="128" t="s">
        <v>219</v>
      </c>
      <c r="I135" s="128" t="s">
        <v>220</v>
      </c>
      <c r="J135" s="128" t="s">
        <v>356</v>
      </c>
      <c r="K135" s="128" t="s">
        <v>223</v>
      </c>
      <c r="L135" s="128" t="s">
        <v>220</v>
      </c>
      <c r="M135" s="128" t="s">
        <v>322</v>
      </c>
      <c r="N135" s="128" t="s">
        <v>224</v>
      </c>
      <c r="O135" s="127" t="s">
        <v>225</v>
      </c>
      <c r="P135" s="127" t="s">
        <v>226</v>
      </c>
      <c r="Q135" s="127" t="s">
        <v>241</v>
      </c>
      <c r="R135" s="125"/>
      <c r="S135" s="126"/>
      <c r="T135" s="125"/>
      <c r="U135" s="124">
        <v>0</v>
      </c>
      <c r="V135" s="124">
        <v>53814.080000000002</v>
      </c>
      <c r="W135" s="124">
        <v>-53814.080000000002</v>
      </c>
      <c r="X135" s="123"/>
    </row>
    <row r="136" spans="1:24" x14ac:dyDescent="0.25">
      <c r="A136" s="127" t="s">
        <v>245</v>
      </c>
      <c r="B136" s="165"/>
      <c r="C136" s="128" t="s">
        <v>217</v>
      </c>
      <c r="D136" s="128" t="s">
        <v>352</v>
      </c>
      <c r="E136" s="128" t="s">
        <v>354</v>
      </c>
      <c r="F136" s="128" t="s">
        <v>444</v>
      </c>
      <c r="G136" s="128" t="s">
        <v>220</v>
      </c>
      <c r="H136" s="128" t="s">
        <v>219</v>
      </c>
      <c r="I136" s="128" t="s">
        <v>220</v>
      </c>
      <c r="J136" s="128" t="s">
        <v>356</v>
      </c>
      <c r="K136" s="128" t="s">
        <v>223</v>
      </c>
      <c r="L136" s="128" t="s">
        <v>220</v>
      </c>
      <c r="M136" s="128" t="s">
        <v>322</v>
      </c>
      <c r="N136" s="128" t="s">
        <v>224</v>
      </c>
      <c r="O136" s="127" t="s">
        <v>225</v>
      </c>
      <c r="P136" s="127" t="s">
        <v>226</v>
      </c>
      <c r="Q136" s="127" t="s">
        <v>250</v>
      </c>
      <c r="R136" s="125"/>
      <c r="S136" s="126"/>
      <c r="T136" s="125"/>
      <c r="U136" s="124">
        <v>55339.57</v>
      </c>
      <c r="V136" s="124">
        <v>0</v>
      </c>
      <c r="W136" s="124">
        <v>55339.57</v>
      </c>
      <c r="X136" s="123"/>
    </row>
    <row r="137" spans="1:24" x14ac:dyDescent="0.25">
      <c r="A137" s="127" t="s">
        <v>245</v>
      </c>
      <c r="B137" s="165"/>
      <c r="C137" s="128" t="s">
        <v>217</v>
      </c>
      <c r="D137" s="128" t="s">
        <v>352</v>
      </c>
      <c r="E137" s="128" t="s">
        <v>358</v>
      </c>
      <c r="F137" s="128" t="s">
        <v>447</v>
      </c>
      <c r="G137" s="128" t="s">
        <v>220</v>
      </c>
      <c r="H137" s="128" t="s">
        <v>219</v>
      </c>
      <c r="I137" s="128" t="s">
        <v>220</v>
      </c>
      <c r="J137" s="128" t="s">
        <v>356</v>
      </c>
      <c r="K137" s="128" t="s">
        <v>223</v>
      </c>
      <c r="L137" s="128" t="s">
        <v>220</v>
      </c>
      <c r="M137" s="128" t="s">
        <v>316</v>
      </c>
      <c r="N137" s="128" t="s">
        <v>224</v>
      </c>
      <c r="O137" s="127" t="s">
        <v>225</v>
      </c>
      <c r="P137" s="127" t="s">
        <v>343</v>
      </c>
      <c r="Q137" s="127" t="s">
        <v>344</v>
      </c>
      <c r="R137" s="125"/>
      <c r="S137" s="126"/>
      <c r="T137" s="125"/>
      <c r="U137" s="124">
        <v>390.74</v>
      </c>
      <c r="V137" s="124">
        <v>191348.21</v>
      </c>
      <c r="W137" s="124">
        <v>-190957.47</v>
      </c>
      <c r="X137" s="123"/>
    </row>
    <row r="138" spans="1:24" x14ac:dyDescent="0.25">
      <c r="A138" s="127" t="s">
        <v>245</v>
      </c>
      <c r="B138" s="165"/>
      <c r="C138" s="128" t="s">
        <v>217</v>
      </c>
      <c r="D138" s="128" t="s">
        <v>352</v>
      </c>
      <c r="E138" s="128" t="s">
        <v>358</v>
      </c>
      <c r="F138" s="128" t="s">
        <v>446</v>
      </c>
      <c r="G138" s="128" t="s">
        <v>220</v>
      </c>
      <c r="H138" s="128" t="s">
        <v>219</v>
      </c>
      <c r="I138" s="128" t="s">
        <v>220</v>
      </c>
      <c r="J138" s="128" t="s">
        <v>356</v>
      </c>
      <c r="K138" s="128" t="s">
        <v>223</v>
      </c>
      <c r="L138" s="128" t="s">
        <v>220</v>
      </c>
      <c r="M138" s="128" t="s">
        <v>316</v>
      </c>
      <c r="N138" s="128" t="s">
        <v>224</v>
      </c>
      <c r="O138" s="127" t="s">
        <v>225</v>
      </c>
      <c r="P138" s="127" t="s">
        <v>343</v>
      </c>
      <c r="Q138" s="127" t="s">
        <v>344</v>
      </c>
      <c r="R138" s="125"/>
      <c r="S138" s="126"/>
      <c r="T138" s="125"/>
      <c r="U138" s="124">
        <v>167.26</v>
      </c>
      <c r="V138" s="124">
        <v>92143.89</v>
      </c>
      <c r="W138" s="124">
        <v>-91976.63</v>
      </c>
      <c r="X138" s="123"/>
    </row>
    <row r="139" spans="1:24" x14ac:dyDescent="0.25">
      <c r="A139" s="127" t="s">
        <v>245</v>
      </c>
      <c r="B139" s="165"/>
      <c r="C139" s="128" t="s">
        <v>217</v>
      </c>
      <c r="D139" s="128" t="s">
        <v>352</v>
      </c>
      <c r="E139" s="128" t="s">
        <v>358</v>
      </c>
      <c r="F139" s="128" t="s">
        <v>443</v>
      </c>
      <c r="G139" s="128" t="s">
        <v>220</v>
      </c>
      <c r="H139" s="128" t="s">
        <v>219</v>
      </c>
      <c r="I139" s="128" t="s">
        <v>220</v>
      </c>
      <c r="J139" s="128" t="s">
        <v>356</v>
      </c>
      <c r="K139" s="128" t="s">
        <v>223</v>
      </c>
      <c r="L139" s="128" t="s">
        <v>220</v>
      </c>
      <c r="M139" s="128" t="s">
        <v>316</v>
      </c>
      <c r="N139" s="128" t="s">
        <v>224</v>
      </c>
      <c r="O139" s="127" t="s">
        <v>225</v>
      </c>
      <c r="P139" s="127" t="s">
        <v>343</v>
      </c>
      <c r="Q139" s="127" t="s">
        <v>344</v>
      </c>
      <c r="R139" s="125"/>
      <c r="S139" s="126"/>
      <c r="T139" s="125"/>
      <c r="U139" s="124">
        <v>11699.87</v>
      </c>
      <c r="V139" s="124">
        <v>130887.3</v>
      </c>
      <c r="W139" s="124">
        <v>-119187.43</v>
      </c>
      <c r="X139" s="123"/>
    </row>
    <row r="140" spans="1:24" x14ac:dyDescent="0.25">
      <c r="A140" s="127" t="s">
        <v>245</v>
      </c>
      <c r="B140" s="165"/>
      <c r="C140" s="128" t="s">
        <v>217</v>
      </c>
      <c r="D140" s="128" t="s">
        <v>352</v>
      </c>
      <c r="E140" s="128" t="s">
        <v>358</v>
      </c>
      <c r="F140" s="128" t="s">
        <v>445</v>
      </c>
      <c r="G140" s="128" t="s">
        <v>220</v>
      </c>
      <c r="H140" s="128" t="s">
        <v>219</v>
      </c>
      <c r="I140" s="128" t="s">
        <v>220</v>
      </c>
      <c r="J140" s="128" t="s">
        <v>356</v>
      </c>
      <c r="K140" s="128" t="s">
        <v>223</v>
      </c>
      <c r="L140" s="128" t="s">
        <v>220</v>
      </c>
      <c r="M140" s="128" t="s">
        <v>316</v>
      </c>
      <c r="N140" s="128" t="s">
        <v>224</v>
      </c>
      <c r="O140" s="127" t="s">
        <v>225</v>
      </c>
      <c r="P140" s="127" t="s">
        <v>343</v>
      </c>
      <c r="Q140" s="127" t="s">
        <v>344</v>
      </c>
      <c r="R140" s="125"/>
      <c r="S140" s="126"/>
      <c r="T140" s="125"/>
      <c r="U140" s="124">
        <v>604.41999999999996</v>
      </c>
      <c r="V140" s="124">
        <v>111426.59</v>
      </c>
      <c r="W140" s="124">
        <v>-110822.17</v>
      </c>
      <c r="X140" s="123"/>
    </row>
    <row r="141" spans="1:24" x14ac:dyDescent="0.25">
      <c r="A141" s="127" t="s">
        <v>245</v>
      </c>
      <c r="B141" s="165"/>
      <c r="C141" s="128" t="s">
        <v>217</v>
      </c>
      <c r="D141" s="128" t="s">
        <v>352</v>
      </c>
      <c r="E141" s="128" t="s">
        <v>358</v>
      </c>
      <c r="F141" s="128" t="s">
        <v>244</v>
      </c>
      <c r="G141" s="128" t="s">
        <v>220</v>
      </c>
      <c r="H141" s="128" t="s">
        <v>219</v>
      </c>
      <c r="I141" s="128" t="s">
        <v>220</v>
      </c>
      <c r="J141" s="128" t="s">
        <v>356</v>
      </c>
      <c r="K141" s="128" t="s">
        <v>223</v>
      </c>
      <c r="L141" s="128" t="s">
        <v>220</v>
      </c>
      <c r="M141" s="128" t="s">
        <v>316</v>
      </c>
      <c r="N141" s="128" t="s">
        <v>224</v>
      </c>
      <c r="O141" s="127" t="s">
        <v>225</v>
      </c>
      <c r="P141" s="127" t="s">
        <v>343</v>
      </c>
      <c r="Q141" s="127" t="s">
        <v>344</v>
      </c>
      <c r="R141" s="125"/>
      <c r="S141" s="126"/>
      <c r="T141" s="125"/>
      <c r="U141" s="124">
        <v>0</v>
      </c>
      <c r="V141" s="124">
        <v>21186.48</v>
      </c>
      <c r="W141" s="124">
        <v>-21186.48</v>
      </c>
      <c r="X141" s="123"/>
    </row>
    <row r="142" spans="1:24" x14ac:dyDescent="0.25">
      <c r="A142" s="127" t="s">
        <v>245</v>
      </c>
      <c r="B142" s="165"/>
      <c r="C142" s="128" t="s">
        <v>217</v>
      </c>
      <c r="D142" s="128" t="s">
        <v>352</v>
      </c>
      <c r="E142" s="128" t="s">
        <v>358</v>
      </c>
      <c r="F142" s="128" t="s">
        <v>444</v>
      </c>
      <c r="G142" s="128" t="s">
        <v>220</v>
      </c>
      <c r="H142" s="128" t="s">
        <v>219</v>
      </c>
      <c r="I142" s="128" t="s">
        <v>220</v>
      </c>
      <c r="J142" s="128" t="s">
        <v>356</v>
      </c>
      <c r="K142" s="128" t="s">
        <v>223</v>
      </c>
      <c r="L142" s="128" t="s">
        <v>220</v>
      </c>
      <c r="M142" s="128" t="s">
        <v>316</v>
      </c>
      <c r="N142" s="128" t="s">
        <v>224</v>
      </c>
      <c r="O142" s="127" t="s">
        <v>225</v>
      </c>
      <c r="P142" s="127" t="s">
        <v>343</v>
      </c>
      <c r="Q142" s="127" t="s">
        <v>344</v>
      </c>
      <c r="R142" s="125"/>
      <c r="S142" s="126"/>
      <c r="T142" s="125"/>
      <c r="U142" s="124">
        <v>1154.81</v>
      </c>
      <c r="V142" s="124">
        <v>87472.94</v>
      </c>
      <c r="W142" s="124">
        <v>-86318.13</v>
      </c>
      <c r="X142" s="123"/>
    </row>
    <row r="143" spans="1:24" x14ac:dyDescent="0.25">
      <c r="A143" s="127" t="s">
        <v>245</v>
      </c>
      <c r="B143" s="165"/>
      <c r="C143" s="128" t="s">
        <v>217</v>
      </c>
      <c r="D143" s="128" t="s">
        <v>352</v>
      </c>
      <c r="E143" s="128" t="s">
        <v>360</v>
      </c>
      <c r="F143" s="128" t="s">
        <v>447</v>
      </c>
      <c r="G143" s="128" t="s">
        <v>220</v>
      </c>
      <c r="H143" s="128" t="s">
        <v>219</v>
      </c>
      <c r="I143" s="128" t="s">
        <v>220</v>
      </c>
      <c r="J143" s="128" t="s">
        <v>356</v>
      </c>
      <c r="K143" s="128" t="s">
        <v>223</v>
      </c>
      <c r="L143" s="128" t="s">
        <v>220</v>
      </c>
      <c r="M143" s="128" t="s">
        <v>316</v>
      </c>
      <c r="N143" s="128" t="s">
        <v>224</v>
      </c>
      <c r="O143" s="127" t="s">
        <v>225</v>
      </c>
      <c r="P143" s="127" t="s">
        <v>343</v>
      </c>
      <c r="Q143" s="127" t="s">
        <v>344</v>
      </c>
      <c r="R143" s="125"/>
      <c r="S143" s="126"/>
      <c r="T143" s="125"/>
      <c r="U143" s="124">
        <v>0</v>
      </c>
      <c r="V143" s="124">
        <v>20916.16</v>
      </c>
      <c r="W143" s="124">
        <v>-20916.16</v>
      </c>
      <c r="X143" s="123"/>
    </row>
    <row r="144" spans="1:24" x14ac:dyDescent="0.25">
      <c r="A144" s="127" t="s">
        <v>245</v>
      </c>
      <c r="B144" s="165"/>
      <c r="C144" s="128" t="s">
        <v>217</v>
      </c>
      <c r="D144" s="128" t="s">
        <v>352</v>
      </c>
      <c r="E144" s="128" t="s">
        <v>360</v>
      </c>
      <c r="F144" s="128" t="s">
        <v>446</v>
      </c>
      <c r="G144" s="128" t="s">
        <v>220</v>
      </c>
      <c r="H144" s="128" t="s">
        <v>219</v>
      </c>
      <c r="I144" s="128" t="s">
        <v>220</v>
      </c>
      <c r="J144" s="128" t="s">
        <v>356</v>
      </c>
      <c r="K144" s="128" t="s">
        <v>223</v>
      </c>
      <c r="L144" s="128" t="s">
        <v>220</v>
      </c>
      <c r="M144" s="128" t="s">
        <v>316</v>
      </c>
      <c r="N144" s="128" t="s">
        <v>224</v>
      </c>
      <c r="O144" s="127" t="s">
        <v>225</v>
      </c>
      <c r="P144" s="127" t="s">
        <v>343</v>
      </c>
      <c r="Q144" s="127" t="s">
        <v>344</v>
      </c>
      <c r="R144" s="125"/>
      <c r="S144" s="126"/>
      <c r="T144" s="125"/>
      <c r="U144" s="124">
        <v>0</v>
      </c>
      <c r="V144" s="124">
        <v>15347.09</v>
      </c>
      <c r="W144" s="124">
        <v>-15347.09</v>
      </c>
      <c r="X144" s="123"/>
    </row>
    <row r="145" spans="1:24" x14ac:dyDescent="0.25">
      <c r="A145" s="127" t="s">
        <v>245</v>
      </c>
      <c r="B145" s="165"/>
      <c r="C145" s="128" t="s">
        <v>217</v>
      </c>
      <c r="D145" s="128" t="s">
        <v>352</v>
      </c>
      <c r="E145" s="128" t="s">
        <v>360</v>
      </c>
      <c r="F145" s="128" t="s">
        <v>443</v>
      </c>
      <c r="G145" s="128" t="s">
        <v>220</v>
      </c>
      <c r="H145" s="128" t="s">
        <v>219</v>
      </c>
      <c r="I145" s="128" t="s">
        <v>220</v>
      </c>
      <c r="J145" s="128" t="s">
        <v>356</v>
      </c>
      <c r="K145" s="128" t="s">
        <v>223</v>
      </c>
      <c r="L145" s="128" t="s">
        <v>220</v>
      </c>
      <c r="M145" s="128" t="s">
        <v>316</v>
      </c>
      <c r="N145" s="128" t="s">
        <v>224</v>
      </c>
      <c r="O145" s="127" t="s">
        <v>225</v>
      </c>
      <c r="P145" s="127" t="s">
        <v>343</v>
      </c>
      <c r="Q145" s="127" t="s">
        <v>344</v>
      </c>
      <c r="R145" s="125"/>
      <c r="S145" s="126"/>
      <c r="T145" s="125"/>
      <c r="U145" s="124">
        <v>0</v>
      </c>
      <c r="V145" s="124">
        <v>2287.2600000000002</v>
      </c>
      <c r="W145" s="124">
        <v>-2287.2600000000002</v>
      </c>
      <c r="X145" s="123"/>
    </row>
    <row r="146" spans="1:24" x14ac:dyDescent="0.25">
      <c r="A146" s="127" t="s">
        <v>245</v>
      </c>
      <c r="B146" s="165"/>
      <c r="C146" s="128" t="s">
        <v>217</v>
      </c>
      <c r="D146" s="128" t="s">
        <v>352</v>
      </c>
      <c r="E146" s="128" t="s">
        <v>360</v>
      </c>
      <c r="F146" s="128" t="s">
        <v>445</v>
      </c>
      <c r="G146" s="128" t="s">
        <v>220</v>
      </c>
      <c r="H146" s="128" t="s">
        <v>219</v>
      </c>
      <c r="I146" s="128" t="s">
        <v>220</v>
      </c>
      <c r="J146" s="128" t="s">
        <v>356</v>
      </c>
      <c r="K146" s="128" t="s">
        <v>223</v>
      </c>
      <c r="L146" s="128" t="s">
        <v>220</v>
      </c>
      <c r="M146" s="128" t="s">
        <v>316</v>
      </c>
      <c r="N146" s="128" t="s">
        <v>224</v>
      </c>
      <c r="O146" s="127" t="s">
        <v>225</v>
      </c>
      <c r="P146" s="127" t="s">
        <v>343</v>
      </c>
      <c r="Q146" s="127" t="s">
        <v>344</v>
      </c>
      <c r="R146" s="125"/>
      <c r="S146" s="126"/>
      <c r="T146" s="125"/>
      <c r="U146" s="124">
        <v>0</v>
      </c>
      <c r="V146" s="124">
        <v>1967.24</v>
      </c>
      <c r="W146" s="124">
        <v>-1967.24</v>
      </c>
      <c r="X146" s="123"/>
    </row>
    <row r="147" spans="1:24" x14ac:dyDescent="0.25">
      <c r="A147" s="127" t="s">
        <v>245</v>
      </c>
      <c r="B147" s="165"/>
      <c r="C147" s="128" t="s">
        <v>217</v>
      </c>
      <c r="D147" s="128" t="s">
        <v>352</v>
      </c>
      <c r="E147" s="128" t="s">
        <v>362</v>
      </c>
      <c r="F147" s="128" t="s">
        <v>443</v>
      </c>
      <c r="G147" s="128" t="s">
        <v>220</v>
      </c>
      <c r="H147" s="128" t="s">
        <v>219</v>
      </c>
      <c r="I147" s="128" t="s">
        <v>220</v>
      </c>
      <c r="J147" s="128" t="s">
        <v>356</v>
      </c>
      <c r="K147" s="128" t="s">
        <v>223</v>
      </c>
      <c r="L147" s="128" t="s">
        <v>220</v>
      </c>
      <c r="M147" s="128" t="s">
        <v>316</v>
      </c>
      <c r="N147" s="128" t="s">
        <v>224</v>
      </c>
      <c r="O147" s="127" t="s">
        <v>225</v>
      </c>
      <c r="P147" s="127" t="s">
        <v>343</v>
      </c>
      <c r="Q147" s="127" t="s">
        <v>344</v>
      </c>
      <c r="R147" s="125"/>
      <c r="S147" s="126"/>
      <c r="T147" s="125"/>
      <c r="U147" s="124">
        <v>0</v>
      </c>
      <c r="V147" s="124">
        <v>24.25</v>
      </c>
      <c r="W147" s="124">
        <v>-24.25</v>
      </c>
      <c r="X147" s="123"/>
    </row>
    <row r="148" spans="1:24" x14ac:dyDescent="0.25">
      <c r="A148" s="127" t="s">
        <v>245</v>
      </c>
      <c r="B148" s="165"/>
      <c r="C148" s="128" t="s">
        <v>217</v>
      </c>
      <c r="D148" s="128" t="s">
        <v>364</v>
      </c>
      <c r="E148" s="128" t="s">
        <v>366</v>
      </c>
      <c r="F148" s="128" t="s">
        <v>447</v>
      </c>
      <c r="G148" s="128" t="s">
        <v>220</v>
      </c>
      <c r="H148" s="128" t="s">
        <v>219</v>
      </c>
      <c r="I148" s="128" t="s">
        <v>220</v>
      </c>
      <c r="J148" s="128" t="s">
        <v>356</v>
      </c>
      <c r="K148" s="128" t="s">
        <v>223</v>
      </c>
      <c r="L148" s="128" t="s">
        <v>220</v>
      </c>
      <c r="M148" s="128" t="s">
        <v>322</v>
      </c>
      <c r="N148" s="128" t="s">
        <v>224</v>
      </c>
      <c r="O148" s="127" t="s">
        <v>225</v>
      </c>
      <c r="P148" s="127" t="s">
        <v>226</v>
      </c>
      <c r="Q148" s="127" t="s">
        <v>241</v>
      </c>
      <c r="R148" s="125"/>
      <c r="S148" s="126"/>
      <c r="T148" s="125"/>
      <c r="U148" s="124">
        <v>0</v>
      </c>
      <c r="V148" s="124">
        <v>5932.2</v>
      </c>
      <c r="W148" s="124">
        <v>-5932.2</v>
      </c>
      <c r="X148" s="123"/>
    </row>
    <row r="149" spans="1:24" x14ac:dyDescent="0.25">
      <c r="A149" s="127" t="s">
        <v>245</v>
      </c>
      <c r="B149" s="165"/>
      <c r="C149" s="128" t="s">
        <v>217</v>
      </c>
      <c r="D149" s="128" t="s">
        <v>364</v>
      </c>
      <c r="E149" s="128" t="s">
        <v>366</v>
      </c>
      <c r="F149" s="128" t="s">
        <v>447</v>
      </c>
      <c r="G149" s="128" t="s">
        <v>220</v>
      </c>
      <c r="H149" s="128" t="s">
        <v>219</v>
      </c>
      <c r="I149" s="128" t="s">
        <v>220</v>
      </c>
      <c r="J149" s="128" t="s">
        <v>356</v>
      </c>
      <c r="K149" s="128" t="s">
        <v>223</v>
      </c>
      <c r="L149" s="128" t="s">
        <v>220</v>
      </c>
      <c r="M149" s="128" t="s">
        <v>322</v>
      </c>
      <c r="N149" s="128" t="s">
        <v>224</v>
      </c>
      <c r="O149" s="127" t="s">
        <v>225</v>
      </c>
      <c r="P149" s="127" t="s">
        <v>226</v>
      </c>
      <c r="Q149" s="127" t="s">
        <v>250</v>
      </c>
      <c r="R149" s="125"/>
      <c r="S149" s="126"/>
      <c r="T149" s="125"/>
      <c r="U149" s="124">
        <v>4491.7700000000004</v>
      </c>
      <c r="V149" s="124">
        <v>0</v>
      </c>
      <c r="W149" s="124">
        <v>4491.7700000000004</v>
      </c>
      <c r="X149" s="123"/>
    </row>
    <row r="150" spans="1:24" x14ac:dyDescent="0.25">
      <c r="A150" s="127" t="s">
        <v>245</v>
      </c>
      <c r="B150" s="165"/>
      <c r="C150" s="128" t="s">
        <v>217</v>
      </c>
      <c r="D150" s="128" t="s">
        <v>364</v>
      </c>
      <c r="E150" s="128" t="s">
        <v>366</v>
      </c>
      <c r="F150" s="128" t="s">
        <v>446</v>
      </c>
      <c r="G150" s="128" t="s">
        <v>220</v>
      </c>
      <c r="H150" s="128" t="s">
        <v>219</v>
      </c>
      <c r="I150" s="128" t="s">
        <v>220</v>
      </c>
      <c r="J150" s="128" t="s">
        <v>356</v>
      </c>
      <c r="K150" s="128" t="s">
        <v>223</v>
      </c>
      <c r="L150" s="128" t="s">
        <v>220</v>
      </c>
      <c r="M150" s="128" t="s">
        <v>322</v>
      </c>
      <c r="N150" s="128" t="s">
        <v>224</v>
      </c>
      <c r="O150" s="127" t="s">
        <v>225</v>
      </c>
      <c r="P150" s="127" t="s">
        <v>226</v>
      </c>
      <c r="Q150" s="127" t="s">
        <v>241</v>
      </c>
      <c r="R150" s="125"/>
      <c r="S150" s="126"/>
      <c r="T150" s="125"/>
      <c r="U150" s="124">
        <v>0</v>
      </c>
      <c r="V150" s="124">
        <v>6551.37</v>
      </c>
      <c r="W150" s="124">
        <v>-6551.37</v>
      </c>
      <c r="X150" s="123"/>
    </row>
    <row r="151" spans="1:24" x14ac:dyDescent="0.25">
      <c r="A151" s="127" t="s">
        <v>245</v>
      </c>
      <c r="B151" s="165"/>
      <c r="C151" s="128" t="s">
        <v>217</v>
      </c>
      <c r="D151" s="128" t="s">
        <v>364</v>
      </c>
      <c r="E151" s="128" t="s">
        <v>366</v>
      </c>
      <c r="F151" s="128" t="s">
        <v>446</v>
      </c>
      <c r="G151" s="128" t="s">
        <v>220</v>
      </c>
      <c r="H151" s="128" t="s">
        <v>219</v>
      </c>
      <c r="I151" s="128" t="s">
        <v>220</v>
      </c>
      <c r="J151" s="128" t="s">
        <v>356</v>
      </c>
      <c r="K151" s="128" t="s">
        <v>223</v>
      </c>
      <c r="L151" s="128" t="s">
        <v>220</v>
      </c>
      <c r="M151" s="128" t="s">
        <v>322</v>
      </c>
      <c r="N151" s="128" t="s">
        <v>224</v>
      </c>
      <c r="O151" s="127" t="s">
        <v>225</v>
      </c>
      <c r="P151" s="127" t="s">
        <v>226</v>
      </c>
      <c r="Q151" s="127" t="s">
        <v>250</v>
      </c>
      <c r="R151" s="125"/>
      <c r="S151" s="126"/>
      <c r="T151" s="125"/>
      <c r="U151" s="124">
        <v>7541.16</v>
      </c>
      <c r="V151" s="124">
        <v>0</v>
      </c>
      <c r="W151" s="124">
        <v>7541.16</v>
      </c>
      <c r="X151" s="123"/>
    </row>
    <row r="152" spans="1:24" x14ac:dyDescent="0.25">
      <c r="A152" s="127" t="s">
        <v>245</v>
      </c>
      <c r="B152" s="165"/>
      <c r="C152" s="128" t="s">
        <v>217</v>
      </c>
      <c r="D152" s="128" t="s">
        <v>364</v>
      </c>
      <c r="E152" s="128" t="s">
        <v>366</v>
      </c>
      <c r="F152" s="128" t="s">
        <v>443</v>
      </c>
      <c r="G152" s="128" t="s">
        <v>220</v>
      </c>
      <c r="H152" s="128" t="s">
        <v>219</v>
      </c>
      <c r="I152" s="128" t="s">
        <v>220</v>
      </c>
      <c r="J152" s="128" t="s">
        <v>356</v>
      </c>
      <c r="K152" s="128" t="s">
        <v>223</v>
      </c>
      <c r="L152" s="128" t="s">
        <v>220</v>
      </c>
      <c r="M152" s="128" t="s">
        <v>322</v>
      </c>
      <c r="N152" s="128" t="s">
        <v>224</v>
      </c>
      <c r="O152" s="127" t="s">
        <v>225</v>
      </c>
      <c r="P152" s="127" t="s">
        <v>226</v>
      </c>
      <c r="Q152" s="127" t="s">
        <v>241</v>
      </c>
      <c r="R152" s="125"/>
      <c r="S152" s="126"/>
      <c r="T152" s="125"/>
      <c r="U152" s="124">
        <v>0</v>
      </c>
      <c r="V152" s="124">
        <v>22414.61</v>
      </c>
      <c r="W152" s="124">
        <v>-22414.61</v>
      </c>
      <c r="X152" s="123"/>
    </row>
    <row r="153" spans="1:24" x14ac:dyDescent="0.25">
      <c r="A153" s="127" t="s">
        <v>245</v>
      </c>
      <c r="B153" s="165"/>
      <c r="C153" s="128" t="s">
        <v>217</v>
      </c>
      <c r="D153" s="128" t="s">
        <v>364</v>
      </c>
      <c r="E153" s="128" t="s">
        <v>366</v>
      </c>
      <c r="F153" s="128" t="s">
        <v>443</v>
      </c>
      <c r="G153" s="128" t="s">
        <v>220</v>
      </c>
      <c r="H153" s="128" t="s">
        <v>219</v>
      </c>
      <c r="I153" s="128" t="s">
        <v>220</v>
      </c>
      <c r="J153" s="128" t="s">
        <v>356</v>
      </c>
      <c r="K153" s="128" t="s">
        <v>223</v>
      </c>
      <c r="L153" s="128" t="s">
        <v>220</v>
      </c>
      <c r="M153" s="128" t="s">
        <v>322</v>
      </c>
      <c r="N153" s="128" t="s">
        <v>224</v>
      </c>
      <c r="O153" s="127" t="s">
        <v>225</v>
      </c>
      <c r="P153" s="127" t="s">
        <v>226</v>
      </c>
      <c r="Q153" s="127" t="s">
        <v>250</v>
      </c>
      <c r="R153" s="125"/>
      <c r="S153" s="126"/>
      <c r="T153" s="125"/>
      <c r="U153" s="124">
        <v>22684.92</v>
      </c>
      <c r="V153" s="124">
        <v>0</v>
      </c>
      <c r="W153" s="124">
        <v>22684.92</v>
      </c>
      <c r="X153" s="123"/>
    </row>
    <row r="154" spans="1:24" x14ac:dyDescent="0.25">
      <c r="A154" s="127" t="s">
        <v>245</v>
      </c>
      <c r="B154" s="165"/>
      <c r="C154" s="128" t="s">
        <v>217</v>
      </c>
      <c r="D154" s="128" t="s">
        <v>364</v>
      </c>
      <c r="E154" s="128" t="s">
        <v>366</v>
      </c>
      <c r="F154" s="128" t="s">
        <v>444</v>
      </c>
      <c r="G154" s="128" t="s">
        <v>220</v>
      </c>
      <c r="H154" s="128" t="s">
        <v>219</v>
      </c>
      <c r="I154" s="128" t="s">
        <v>220</v>
      </c>
      <c r="J154" s="128" t="s">
        <v>356</v>
      </c>
      <c r="K154" s="128" t="s">
        <v>223</v>
      </c>
      <c r="L154" s="128" t="s">
        <v>220</v>
      </c>
      <c r="M154" s="128" t="s">
        <v>322</v>
      </c>
      <c r="N154" s="128" t="s">
        <v>224</v>
      </c>
      <c r="O154" s="127" t="s">
        <v>225</v>
      </c>
      <c r="P154" s="127" t="s">
        <v>226</v>
      </c>
      <c r="Q154" s="127" t="s">
        <v>241</v>
      </c>
      <c r="R154" s="125"/>
      <c r="S154" s="126"/>
      <c r="T154" s="125"/>
      <c r="U154" s="124">
        <v>0</v>
      </c>
      <c r="V154" s="124">
        <v>2014.09</v>
      </c>
      <c r="W154" s="124">
        <v>-2014.09</v>
      </c>
      <c r="X154" s="123"/>
    </row>
    <row r="155" spans="1:24" x14ac:dyDescent="0.25">
      <c r="A155" s="127" t="s">
        <v>245</v>
      </c>
      <c r="B155" s="165"/>
      <c r="C155" s="128" t="s">
        <v>217</v>
      </c>
      <c r="D155" s="128" t="s">
        <v>364</v>
      </c>
      <c r="E155" s="128" t="s">
        <v>366</v>
      </c>
      <c r="F155" s="128" t="s">
        <v>444</v>
      </c>
      <c r="G155" s="128" t="s">
        <v>220</v>
      </c>
      <c r="H155" s="128" t="s">
        <v>219</v>
      </c>
      <c r="I155" s="128" t="s">
        <v>220</v>
      </c>
      <c r="J155" s="128" t="s">
        <v>356</v>
      </c>
      <c r="K155" s="128" t="s">
        <v>223</v>
      </c>
      <c r="L155" s="128" t="s">
        <v>220</v>
      </c>
      <c r="M155" s="128" t="s">
        <v>322</v>
      </c>
      <c r="N155" s="128" t="s">
        <v>224</v>
      </c>
      <c r="O155" s="127" t="s">
        <v>225</v>
      </c>
      <c r="P155" s="127" t="s">
        <v>226</v>
      </c>
      <c r="Q155" s="127" t="s">
        <v>250</v>
      </c>
      <c r="R155" s="125"/>
      <c r="S155" s="126"/>
      <c r="T155" s="125"/>
      <c r="U155" s="124">
        <v>57.2</v>
      </c>
      <c r="V155" s="124">
        <v>0</v>
      </c>
      <c r="W155" s="124">
        <v>57.2</v>
      </c>
      <c r="X155" s="123"/>
    </row>
    <row r="156" spans="1:24" x14ac:dyDescent="0.25">
      <c r="A156" s="127" t="s">
        <v>245</v>
      </c>
      <c r="B156" s="165"/>
      <c r="C156" s="128" t="s">
        <v>217</v>
      </c>
      <c r="D156" s="128" t="s">
        <v>364</v>
      </c>
      <c r="E156" s="128" t="s">
        <v>368</v>
      </c>
      <c r="F156" s="128" t="s">
        <v>447</v>
      </c>
      <c r="G156" s="128" t="s">
        <v>220</v>
      </c>
      <c r="H156" s="128" t="s">
        <v>219</v>
      </c>
      <c r="I156" s="128" t="s">
        <v>220</v>
      </c>
      <c r="J156" s="128" t="s">
        <v>356</v>
      </c>
      <c r="K156" s="128" t="s">
        <v>223</v>
      </c>
      <c r="L156" s="128" t="s">
        <v>220</v>
      </c>
      <c r="M156" s="128" t="s">
        <v>316</v>
      </c>
      <c r="N156" s="128" t="s">
        <v>224</v>
      </c>
      <c r="O156" s="127" t="s">
        <v>225</v>
      </c>
      <c r="P156" s="127" t="s">
        <v>343</v>
      </c>
      <c r="Q156" s="127" t="s">
        <v>344</v>
      </c>
      <c r="R156" s="125"/>
      <c r="S156" s="126"/>
      <c r="T156" s="125"/>
      <c r="U156" s="124">
        <v>0</v>
      </c>
      <c r="V156" s="124">
        <v>1662.23</v>
      </c>
      <c r="W156" s="124">
        <v>-1662.23</v>
      </c>
      <c r="X156" s="123"/>
    </row>
    <row r="157" spans="1:24" x14ac:dyDescent="0.25">
      <c r="A157" s="127" t="s">
        <v>245</v>
      </c>
      <c r="B157" s="165"/>
      <c r="C157" s="128" t="s">
        <v>217</v>
      </c>
      <c r="D157" s="128" t="s">
        <v>364</v>
      </c>
      <c r="E157" s="128" t="s">
        <v>368</v>
      </c>
      <c r="F157" s="128" t="s">
        <v>446</v>
      </c>
      <c r="G157" s="128" t="s">
        <v>220</v>
      </c>
      <c r="H157" s="128" t="s">
        <v>219</v>
      </c>
      <c r="I157" s="128" t="s">
        <v>220</v>
      </c>
      <c r="J157" s="128" t="s">
        <v>356</v>
      </c>
      <c r="K157" s="128" t="s">
        <v>223</v>
      </c>
      <c r="L157" s="128" t="s">
        <v>220</v>
      </c>
      <c r="M157" s="128" t="s">
        <v>316</v>
      </c>
      <c r="N157" s="128" t="s">
        <v>224</v>
      </c>
      <c r="O157" s="127" t="s">
        <v>225</v>
      </c>
      <c r="P157" s="127" t="s">
        <v>343</v>
      </c>
      <c r="Q157" s="127" t="s">
        <v>344</v>
      </c>
      <c r="R157" s="125"/>
      <c r="S157" s="126"/>
      <c r="T157" s="125"/>
      <c r="U157" s="124">
        <v>0</v>
      </c>
      <c r="V157" s="124">
        <v>138.19</v>
      </c>
      <c r="W157" s="124">
        <v>-138.19</v>
      </c>
      <c r="X157" s="123"/>
    </row>
    <row r="158" spans="1:24" x14ac:dyDescent="0.25">
      <c r="A158" s="127" t="s">
        <v>245</v>
      </c>
      <c r="B158" s="165"/>
      <c r="C158" s="128" t="s">
        <v>217</v>
      </c>
      <c r="D158" s="128" t="s">
        <v>364</v>
      </c>
      <c r="E158" s="128" t="s">
        <v>368</v>
      </c>
      <c r="F158" s="128" t="s">
        <v>443</v>
      </c>
      <c r="G158" s="128" t="s">
        <v>220</v>
      </c>
      <c r="H158" s="128" t="s">
        <v>219</v>
      </c>
      <c r="I158" s="128" t="s">
        <v>220</v>
      </c>
      <c r="J158" s="128" t="s">
        <v>356</v>
      </c>
      <c r="K158" s="128" t="s">
        <v>223</v>
      </c>
      <c r="L158" s="128" t="s">
        <v>220</v>
      </c>
      <c r="M158" s="128" t="s">
        <v>316</v>
      </c>
      <c r="N158" s="128" t="s">
        <v>224</v>
      </c>
      <c r="O158" s="127" t="s">
        <v>225</v>
      </c>
      <c r="P158" s="127" t="s">
        <v>343</v>
      </c>
      <c r="Q158" s="127" t="s">
        <v>344</v>
      </c>
      <c r="R158" s="125"/>
      <c r="S158" s="126"/>
      <c r="T158" s="125"/>
      <c r="U158" s="124">
        <v>0</v>
      </c>
      <c r="V158" s="124">
        <v>10408.36</v>
      </c>
      <c r="W158" s="124">
        <v>-10408.36</v>
      </c>
      <c r="X158" s="123"/>
    </row>
    <row r="159" spans="1:24" x14ac:dyDescent="0.25">
      <c r="A159" s="127" t="s">
        <v>245</v>
      </c>
      <c r="B159" s="165"/>
      <c r="C159" s="128" t="s">
        <v>217</v>
      </c>
      <c r="D159" s="128" t="s">
        <v>364</v>
      </c>
      <c r="E159" s="128" t="s">
        <v>368</v>
      </c>
      <c r="F159" s="128" t="s">
        <v>444</v>
      </c>
      <c r="G159" s="128" t="s">
        <v>220</v>
      </c>
      <c r="H159" s="128" t="s">
        <v>219</v>
      </c>
      <c r="I159" s="128" t="s">
        <v>220</v>
      </c>
      <c r="J159" s="128" t="s">
        <v>356</v>
      </c>
      <c r="K159" s="128" t="s">
        <v>223</v>
      </c>
      <c r="L159" s="128" t="s">
        <v>220</v>
      </c>
      <c r="M159" s="128" t="s">
        <v>316</v>
      </c>
      <c r="N159" s="128" t="s">
        <v>224</v>
      </c>
      <c r="O159" s="127" t="s">
        <v>225</v>
      </c>
      <c r="P159" s="127" t="s">
        <v>343</v>
      </c>
      <c r="Q159" s="127" t="s">
        <v>344</v>
      </c>
      <c r="R159" s="125"/>
      <c r="S159" s="126"/>
      <c r="T159" s="125"/>
      <c r="U159" s="124">
        <v>0</v>
      </c>
      <c r="V159" s="124">
        <v>2.91</v>
      </c>
      <c r="W159" s="124">
        <v>-2.91</v>
      </c>
      <c r="X159" s="123"/>
    </row>
    <row r="160" spans="1:24" x14ac:dyDescent="0.25">
      <c r="A160" s="127" t="s">
        <v>245</v>
      </c>
      <c r="B160" s="165"/>
      <c r="C160" s="128" t="s">
        <v>217</v>
      </c>
      <c r="D160" s="128" t="s">
        <v>364</v>
      </c>
      <c r="E160" s="128" t="s">
        <v>370</v>
      </c>
      <c r="F160" s="128" t="s">
        <v>447</v>
      </c>
      <c r="G160" s="128" t="s">
        <v>220</v>
      </c>
      <c r="H160" s="128" t="s">
        <v>219</v>
      </c>
      <c r="I160" s="128" t="s">
        <v>220</v>
      </c>
      <c r="J160" s="128" t="s">
        <v>356</v>
      </c>
      <c r="K160" s="128" t="s">
        <v>223</v>
      </c>
      <c r="L160" s="128" t="s">
        <v>220</v>
      </c>
      <c r="M160" s="128" t="s">
        <v>316</v>
      </c>
      <c r="N160" s="128" t="s">
        <v>224</v>
      </c>
      <c r="O160" s="127" t="s">
        <v>225</v>
      </c>
      <c r="P160" s="127" t="s">
        <v>343</v>
      </c>
      <c r="Q160" s="127" t="s">
        <v>344</v>
      </c>
      <c r="R160" s="125"/>
      <c r="S160" s="126"/>
      <c r="T160" s="125"/>
      <c r="U160" s="124">
        <v>0</v>
      </c>
      <c r="V160" s="124">
        <v>21014.61</v>
      </c>
      <c r="W160" s="124">
        <v>-21014.61</v>
      </c>
      <c r="X160" s="123"/>
    </row>
    <row r="161" spans="1:24" x14ac:dyDescent="0.25">
      <c r="A161" s="127" t="s">
        <v>245</v>
      </c>
      <c r="B161" s="165"/>
      <c r="C161" s="128" t="s">
        <v>217</v>
      </c>
      <c r="D161" s="128" t="s">
        <v>364</v>
      </c>
      <c r="E161" s="128" t="s">
        <v>370</v>
      </c>
      <c r="F161" s="128" t="s">
        <v>446</v>
      </c>
      <c r="G161" s="128" t="s">
        <v>220</v>
      </c>
      <c r="H161" s="128" t="s">
        <v>219</v>
      </c>
      <c r="I161" s="128" t="s">
        <v>220</v>
      </c>
      <c r="J161" s="128" t="s">
        <v>356</v>
      </c>
      <c r="K161" s="128" t="s">
        <v>223</v>
      </c>
      <c r="L161" s="128" t="s">
        <v>220</v>
      </c>
      <c r="M161" s="128" t="s">
        <v>316</v>
      </c>
      <c r="N161" s="128" t="s">
        <v>224</v>
      </c>
      <c r="O161" s="127" t="s">
        <v>225</v>
      </c>
      <c r="P161" s="127" t="s">
        <v>343</v>
      </c>
      <c r="Q161" s="127" t="s">
        <v>344</v>
      </c>
      <c r="R161" s="125"/>
      <c r="S161" s="126"/>
      <c r="T161" s="125"/>
      <c r="U161" s="124">
        <v>0</v>
      </c>
      <c r="V161" s="124">
        <v>26817.88</v>
      </c>
      <c r="W161" s="124">
        <v>-26817.88</v>
      </c>
      <c r="X161" s="123"/>
    </row>
    <row r="162" spans="1:24" x14ac:dyDescent="0.25">
      <c r="A162" s="127" t="s">
        <v>245</v>
      </c>
      <c r="B162" s="165"/>
      <c r="C162" s="128" t="s">
        <v>217</v>
      </c>
      <c r="D162" s="128" t="s">
        <v>364</v>
      </c>
      <c r="E162" s="128" t="s">
        <v>370</v>
      </c>
      <c r="F162" s="128" t="s">
        <v>443</v>
      </c>
      <c r="G162" s="128" t="s">
        <v>220</v>
      </c>
      <c r="H162" s="128" t="s">
        <v>219</v>
      </c>
      <c r="I162" s="128" t="s">
        <v>220</v>
      </c>
      <c r="J162" s="128" t="s">
        <v>356</v>
      </c>
      <c r="K162" s="128" t="s">
        <v>223</v>
      </c>
      <c r="L162" s="128" t="s">
        <v>220</v>
      </c>
      <c r="M162" s="128" t="s">
        <v>316</v>
      </c>
      <c r="N162" s="128" t="s">
        <v>224</v>
      </c>
      <c r="O162" s="127" t="s">
        <v>225</v>
      </c>
      <c r="P162" s="127" t="s">
        <v>343</v>
      </c>
      <c r="Q162" s="127" t="s">
        <v>344</v>
      </c>
      <c r="R162" s="125"/>
      <c r="S162" s="126"/>
      <c r="T162" s="125"/>
      <c r="U162" s="124">
        <v>0</v>
      </c>
      <c r="V162" s="124">
        <v>18152.23</v>
      </c>
      <c r="W162" s="124">
        <v>-18152.23</v>
      </c>
      <c r="X162" s="123"/>
    </row>
    <row r="163" spans="1:24" x14ac:dyDescent="0.25">
      <c r="A163" s="127" t="s">
        <v>245</v>
      </c>
      <c r="B163" s="165"/>
      <c r="C163" s="128" t="s">
        <v>217</v>
      </c>
      <c r="D163" s="128" t="s">
        <v>364</v>
      </c>
      <c r="E163" s="128" t="s">
        <v>370</v>
      </c>
      <c r="F163" s="128" t="s">
        <v>444</v>
      </c>
      <c r="G163" s="128" t="s">
        <v>220</v>
      </c>
      <c r="H163" s="128" t="s">
        <v>219</v>
      </c>
      <c r="I163" s="128" t="s">
        <v>220</v>
      </c>
      <c r="J163" s="128" t="s">
        <v>356</v>
      </c>
      <c r="K163" s="128" t="s">
        <v>223</v>
      </c>
      <c r="L163" s="128" t="s">
        <v>220</v>
      </c>
      <c r="M163" s="128" t="s">
        <v>316</v>
      </c>
      <c r="N163" s="128" t="s">
        <v>224</v>
      </c>
      <c r="O163" s="127" t="s">
        <v>225</v>
      </c>
      <c r="P163" s="127" t="s">
        <v>343</v>
      </c>
      <c r="Q163" s="127" t="s">
        <v>344</v>
      </c>
      <c r="R163" s="125"/>
      <c r="S163" s="126"/>
      <c r="T163" s="125"/>
      <c r="U163" s="124">
        <v>114.41</v>
      </c>
      <c r="V163" s="124">
        <v>66.41</v>
      </c>
      <c r="W163" s="124">
        <v>48</v>
      </c>
      <c r="X163" s="123"/>
    </row>
    <row r="164" spans="1:24" x14ac:dyDescent="0.25">
      <c r="A164" s="127" t="s">
        <v>245</v>
      </c>
      <c r="B164" s="165"/>
      <c r="C164" s="128" t="s">
        <v>217</v>
      </c>
      <c r="D164" s="128" t="s">
        <v>372</v>
      </c>
      <c r="E164" s="128" t="s">
        <v>374</v>
      </c>
      <c r="F164" s="128" t="s">
        <v>447</v>
      </c>
      <c r="G164" s="128" t="s">
        <v>220</v>
      </c>
      <c r="H164" s="128" t="s">
        <v>219</v>
      </c>
      <c r="I164" s="128" t="s">
        <v>220</v>
      </c>
      <c r="J164" s="128" t="s">
        <v>376</v>
      </c>
      <c r="K164" s="128" t="s">
        <v>223</v>
      </c>
      <c r="L164" s="128" t="s">
        <v>220</v>
      </c>
      <c r="M164" s="128" t="s">
        <v>322</v>
      </c>
      <c r="N164" s="128" t="s">
        <v>224</v>
      </c>
      <c r="O164" s="127" t="s">
        <v>225</v>
      </c>
      <c r="P164" s="127" t="s">
        <v>226</v>
      </c>
      <c r="Q164" s="127" t="s">
        <v>241</v>
      </c>
      <c r="R164" s="125"/>
      <c r="S164" s="126"/>
      <c r="T164" s="125"/>
      <c r="U164" s="124">
        <v>0</v>
      </c>
      <c r="V164" s="124">
        <v>10345.51</v>
      </c>
      <c r="W164" s="124">
        <v>-10345.51</v>
      </c>
      <c r="X164" s="123"/>
    </row>
    <row r="165" spans="1:24" x14ac:dyDescent="0.25">
      <c r="A165" s="127" t="s">
        <v>245</v>
      </c>
      <c r="B165" s="165"/>
      <c r="C165" s="128" t="s">
        <v>217</v>
      </c>
      <c r="D165" s="128" t="s">
        <v>372</v>
      </c>
      <c r="E165" s="128" t="s">
        <v>374</v>
      </c>
      <c r="F165" s="128" t="s">
        <v>447</v>
      </c>
      <c r="G165" s="128" t="s">
        <v>220</v>
      </c>
      <c r="H165" s="128" t="s">
        <v>219</v>
      </c>
      <c r="I165" s="128" t="s">
        <v>220</v>
      </c>
      <c r="J165" s="128" t="s">
        <v>376</v>
      </c>
      <c r="K165" s="128" t="s">
        <v>223</v>
      </c>
      <c r="L165" s="128" t="s">
        <v>220</v>
      </c>
      <c r="M165" s="128" t="s">
        <v>322</v>
      </c>
      <c r="N165" s="128" t="s">
        <v>224</v>
      </c>
      <c r="O165" s="127" t="s">
        <v>225</v>
      </c>
      <c r="P165" s="127" t="s">
        <v>226</v>
      </c>
      <c r="Q165" s="127" t="s">
        <v>250</v>
      </c>
      <c r="R165" s="125"/>
      <c r="S165" s="126"/>
      <c r="T165" s="125"/>
      <c r="U165" s="124">
        <v>11291.33</v>
      </c>
      <c r="V165" s="124">
        <v>0</v>
      </c>
      <c r="W165" s="124">
        <v>11291.33</v>
      </c>
      <c r="X165" s="123"/>
    </row>
    <row r="166" spans="1:24" x14ac:dyDescent="0.25">
      <c r="A166" s="127" t="s">
        <v>245</v>
      </c>
      <c r="B166" s="165"/>
      <c r="C166" s="128" t="s">
        <v>217</v>
      </c>
      <c r="D166" s="128" t="s">
        <v>372</v>
      </c>
      <c r="E166" s="128" t="s">
        <v>374</v>
      </c>
      <c r="F166" s="128" t="s">
        <v>446</v>
      </c>
      <c r="G166" s="128" t="s">
        <v>220</v>
      </c>
      <c r="H166" s="128" t="s">
        <v>219</v>
      </c>
      <c r="I166" s="128" t="s">
        <v>220</v>
      </c>
      <c r="J166" s="128" t="s">
        <v>376</v>
      </c>
      <c r="K166" s="128" t="s">
        <v>223</v>
      </c>
      <c r="L166" s="128" t="s">
        <v>220</v>
      </c>
      <c r="M166" s="128" t="s">
        <v>322</v>
      </c>
      <c r="N166" s="128" t="s">
        <v>224</v>
      </c>
      <c r="O166" s="127" t="s">
        <v>225</v>
      </c>
      <c r="P166" s="127" t="s">
        <v>226</v>
      </c>
      <c r="Q166" s="127" t="s">
        <v>241</v>
      </c>
      <c r="R166" s="125"/>
      <c r="S166" s="126"/>
      <c r="T166" s="125"/>
      <c r="U166" s="124">
        <v>0</v>
      </c>
      <c r="V166" s="124">
        <v>2038.26</v>
      </c>
      <c r="W166" s="124">
        <v>-2038.26</v>
      </c>
      <c r="X166" s="123"/>
    </row>
    <row r="167" spans="1:24" x14ac:dyDescent="0.25">
      <c r="A167" s="127" t="s">
        <v>245</v>
      </c>
      <c r="B167" s="165"/>
      <c r="C167" s="128" t="s">
        <v>217</v>
      </c>
      <c r="D167" s="128" t="s">
        <v>372</v>
      </c>
      <c r="E167" s="128" t="s">
        <v>374</v>
      </c>
      <c r="F167" s="128" t="s">
        <v>446</v>
      </c>
      <c r="G167" s="128" t="s">
        <v>220</v>
      </c>
      <c r="H167" s="128" t="s">
        <v>219</v>
      </c>
      <c r="I167" s="128" t="s">
        <v>220</v>
      </c>
      <c r="J167" s="128" t="s">
        <v>376</v>
      </c>
      <c r="K167" s="128" t="s">
        <v>223</v>
      </c>
      <c r="L167" s="128" t="s">
        <v>220</v>
      </c>
      <c r="M167" s="128" t="s">
        <v>322</v>
      </c>
      <c r="N167" s="128" t="s">
        <v>224</v>
      </c>
      <c r="O167" s="127" t="s">
        <v>225</v>
      </c>
      <c r="P167" s="127" t="s">
        <v>226</v>
      </c>
      <c r="Q167" s="127" t="s">
        <v>250</v>
      </c>
      <c r="R167" s="125"/>
      <c r="S167" s="126"/>
      <c r="T167" s="125"/>
      <c r="U167" s="124">
        <v>2420.94</v>
      </c>
      <c r="V167" s="124">
        <v>0</v>
      </c>
      <c r="W167" s="124">
        <v>2420.94</v>
      </c>
      <c r="X167" s="123"/>
    </row>
    <row r="168" spans="1:24" x14ac:dyDescent="0.25">
      <c r="A168" s="127" t="s">
        <v>245</v>
      </c>
      <c r="B168" s="165"/>
      <c r="C168" s="128" t="s">
        <v>217</v>
      </c>
      <c r="D168" s="128" t="s">
        <v>372</v>
      </c>
      <c r="E168" s="128" t="s">
        <v>374</v>
      </c>
      <c r="F168" s="128" t="s">
        <v>443</v>
      </c>
      <c r="G168" s="128" t="s">
        <v>220</v>
      </c>
      <c r="H168" s="128" t="s">
        <v>219</v>
      </c>
      <c r="I168" s="128" t="s">
        <v>220</v>
      </c>
      <c r="J168" s="128" t="s">
        <v>376</v>
      </c>
      <c r="K168" s="128" t="s">
        <v>223</v>
      </c>
      <c r="L168" s="128" t="s">
        <v>220</v>
      </c>
      <c r="M168" s="128" t="s">
        <v>322</v>
      </c>
      <c r="N168" s="128" t="s">
        <v>224</v>
      </c>
      <c r="O168" s="127" t="s">
        <v>225</v>
      </c>
      <c r="P168" s="127" t="s">
        <v>226</v>
      </c>
      <c r="Q168" s="127" t="s">
        <v>241</v>
      </c>
      <c r="R168" s="125"/>
      <c r="S168" s="126"/>
      <c r="T168" s="125"/>
      <c r="U168" s="124">
        <v>0</v>
      </c>
      <c r="V168" s="124">
        <v>2659.56</v>
      </c>
      <c r="W168" s="124">
        <v>-2659.56</v>
      </c>
      <c r="X168" s="123"/>
    </row>
    <row r="169" spans="1:24" x14ac:dyDescent="0.25">
      <c r="A169" s="127" t="s">
        <v>245</v>
      </c>
      <c r="B169" s="165"/>
      <c r="C169" s="128" t="s">
        <v>217</v>
      </c>
      <c r="D169" s="128" t="s">
        <v>372</v>
      </c>
      <c r="E169" s="128" t="s">
        <v>374</v>
      </c>
      <c r="F169" s="128" t="s">
        <v>443</v>
      </c>
      <c r="G169" s="128" t="s">
        <v>220</v>
      </c>
      <c r="H169" s="128" t="s">
        <v>219</v>
      </c>
      <c r="I169" s="128" t="s">
        <v>220</v>
      </c>
      <c r="J169" s="128" t="s">
        <v>376</v>
      </c>
      <c r="K169" s="128" t="s">
        <v>223</v>
      </c>
      <c r="L169" s="128" t="s">
        <v>220</v>
      </c>
      <c r="M169" s="128" t="s">
        <v>322</v>
      </c>
      <c r="N169" s="128" t="s">
        <v>224</v>
      </c>
      <c r="O169" s="127" t="s">
        <v>225</v>
      </c>
      <c r="P169" s="127" t="s">
        <v>226</v>
      </c>
      <c r="Q169" s="127" t="s">
        <v>250</v>
      </c>
      <c r="R169" s="125"/>
      <c r="S169" s="126"/>
      <c r="T169" s="125"/>
      <c r="U169" s="124">
        <v>1848.88</v>
      </c>
      <c r="V169" s="124">
        <v>0</v>
      </c>
      <c r="W169" s="124">
        <v>1848.88</v>
      </c>
      <c r="X169" s="123"/>
    </row>
    <row r="170" spans="1:24" x14ac:dyDescent="0.25">
      <c r="A170" s="127" t="s">
        <v>245</v>
      </c>
      <c r="B170" s="165"/>
      <c r="C170" s="128" t="s">
        <v>217</v>
      </c>
      <c r="D170" s="128" t="s">
        <v>372</v>
      </c>
      <c r="E170" s="128" t="s">
        <v>374</v>
      </c>
      <c r="F170" s="128" t="s">
        <v>445</v>
      </c>
      <c r="G170" s="128" t="s">
        <v>220</v>
      </c>
      <c r="H170" s="128" t="s">
        <v>219</v>
      </c>
      <c r="I170" s="128" t="s">
        <v>220</v>
      </c>
      <c r="J170" s="128" t="s">
        <v>376</v>
      </c>
      <c r="K170" s="128" t="s">
        <v>223</v>
      </c>
      <c r="L170" s="128" t="s">
        <v>220</v>
      </c>
      <c r="M170" s="128" t="s">
        <v>322</v>
      </c>
      <c r="N170" s="128" t="s">
        <v>224</v>
      </c>
      <c r="O170" s="127" t="s">
        <v>225</v>
      </c>
      <c r="P170" s="127" t="s">
        <v>226</v>
      </c>
      <c r="Q170" s="127" t="s">
        <v>241</v>
      </c>
      <c r="R170" s="125"/>
      <c r="S170" s="126"/>
      <c r="T170" s="125"/>
      <c r="U170" s="124">
        <v>0</v>
      </c>
      <c r="V170" s="124">
        <v>2021.16</v>
      </c>
      <c r="W170" s="124">
        <v>-2021.16</v>
      </c>
      <c r="X170" s="123"/>
    </row>
    <row r="171" spans="1:24" x14ac:dyDescent="0.25">
      <c r="A171" s="127" t="s">
        <v>245</v>
      </c>
      <c r="B171" s="165"/>
      <c r="C171" s="128" t="s">
        <v>217</v>
      </c>
      <c r="D171" s="128" t="s">
        <v>372</v>
      </c>
      <c r="E171" s="128" t="s">
        <v>374</v>
      </c>
      <c r="F171" s="128" t="s">
        <v>445</v>
      </c>
      <c r="G171" s="128" t="s">
        <v>220</v>
      </c>
      <c r="H171" s="128" t="s">
        <v>219</v>
      </c>
      <c r="I171" s="128" t="s">
        <v>220</v>
      </c>
      <c r="J171" s="128" t="s">
        <v>376</v>
      </c>
      <c r="K171" s="128" t="s">
        <v>223</v>
      </c>
      <c r="L171" s="128" t="s">
        <v>220</v>
      </c>
      <c r="M171" s="128" t="s">
        <v>322</v>
      </c>
      <c r="N171" s="128" t="s">
        <v>224</v>
      </c>
      <c r="O171" s="127" t="s">
        <v>225</v>
      </c>
      <c r="P171" s="127" t="s">
        <v>226</v>
      </c>
      <c r="Q171" s="127" t="s">
        <v>250</v>
      </c>
      <c r="R171" s="125"/>
      <c r="S171" s="126"/>
      <c r="T171" s="125"/>
      <c r="U171" s="124">
        <v>2045.58</v>
      </c>
      <c r="V171" s="124">
        <v>0</v>
      </c>
      <c r="W171" s="124">
        <v>2045.58</v>
      </c>
      <c r="X171" s="123"/>
    </row>
    <row r="172" spans="1:24" x14ac:dyDescent="0.25">
      <c r="A172" s="127" t="s">
        <v>245</v>
      </c>
      <c r="B172" s="165"/>
      <c r="C172" s="128" t="s">
        <v>217</v>
      </c>
      <c r="D172" s="128" t="s">
        <v>372</v>
      </c>
      <c r="E172" s="128" t="s">
        <v>374</v>
      </c>
      <c r="F172" s="128" t="s">
        <v>244</v>
      </c>
      <c r="G172" s="128" t="s">
        <v>220</v>
      </c>
      <c r="H172" s="128" t="s">
        <v>219</v>
      </c>
      <c r="I172" s="128" t="s">
        <v>220</v>
      </c>
      <c r="J172" s="128" t="s">
        <v>376</v>
      </c>
      <c r="K172" s="128" t="s">
        <v>223</v>
      </c>
      <c r="L172" s="128" t="s">
        <v>220</v>
      </c>
      <c r="M172" s="128" t="s">
        <v>322</v>
      </c>
      <c r="N172" s="128" t="s">
        <v>224</v>
      </c>
      <c r="O172" s="127" t="s">
        <v>225</v>
      </c>
      <c r="P172" s="127" t="s">
        <v>226</v>
      </c>
      <c r="Q172" s="127" t="s">
        <v>241</v>
      </c>
      <c r="R172" s="125"/>
      <c r="S172" s="126"/>
      <c r="T172" s="125"/>
      <c r="U172" s="124">
        <v>0</v>
      </c>
      <c r="V172" s="124">
        <v>2727.85</v>
      </c>
      <c r="W172" s="124">
        <v>-2727.85</v>
      </c>
      <c r="X172" s="123"/>
    </row>
    <row r="173" spans="1:24" x14ac:dyDescent="0.25">
      <c r="A173" s="127" t="s">
        <v>245</v>
      </c>
      <c r="B173" s="165"/>
      <c r="C173" s="128" t="s">
        <v>217</v>
      </c>
      <c r="D173" s="128" t="s">
        <v>372</v>
      </c>
      <c r="E173" s="128" t="s">
        <v>374</v>
      </c>
      <c r="F173" s="128" t="s">
        <v>244</v>
      </c>
      <c r="G173" s="128" t="s">
        <v>220</v>
      </c>
      <c r="H173" s="128" t="s">
        <v>219</v>
      </c>
      <c r="I173" s="128" t="s">
        <v>220</v>
      </c>
      <c r="J173" s="128" t="s">
        <v>376</v>
      </c>
      <c r="K173" s="128" t="s">
        <v>223</v>
      </c>
      <c r="L173" s="128" t="s">
        <v>220</v>
      </c>
      <c r="M173" s="128" t="s">
        <v>322</v>
      </c>
      <c r="N173" s="128" t="s">
        <v>224</v>
      </c>
      <c r="O173" s="127" t="s">
        <v>225</v>
      </c>
      <c r="P173" s="127" t="s">
        <v>226</v>
      </c>
      <c r="Q173" s="127" t="s">
        <v>250</v>
      </c>
      <c r="R173" s="125"/>
      <c r="S173" s="126"/>
      <c r="T173" s="125"/>
      <c r="U173" s="124">
        <v>2983.71</v>
      </c>
      <c r="V173" s="124">
        <v>0</v>
      </c>
      <c r="W173" s="124">
        <v>2983.71</v>
      </c>
      <c r="X173" s="123"/>
    </row>
    <row r="174" spans="1:24" x14ac:dyDescent="0.25">
      <c r="A174" s="127" t="s">
        <v>245</v>
      </c>
      <c r="B174" s="165"/>
      <c r="C174" s="128" t="s">
        <v>217</v>
      </c>
      <c r="D174" s="128" t="s">
        <v>372</v>
      </c>
      <c r="E174" s="128" t="s">
        <v>374</v>
      </c>
      <c r="F174" s="128" t="s">
        <v>444</v>
      </c>
      <c r="G174" s="128" t="s">
        <v>220</v>
      </c>
      <c r="H174" s="128" t="s">
        <v>219</v>
      </c>
      <c r="I174" s="128" t="s">
        <v>220</v>
      </c>
      <c r="J174" s="128" t="s">
        <v>376</v>
      </c>
      <c r="K174" s="128" t="s">
        <v>223</v>
      </c>
      <c r="L174" s="128" t="s">
        <v>220</v>
      </c>
      <c r="M174" s="128" t="s">
        <v>322</v>
      </c>
      <c r="N174" s="128" t="s">
        <v>224</v>
      </c>
      <c r="O174" s="127" t="s">
        <v>225</v>
      </c>
      <c r="P174" s="127" t="s">
        <v>226</v>
      </c>
      <c r="Q174" s="127" t="s">
        <v>241</v>
      </c>
      <c r="R174" s="125"/>
      <c r="S174" s="126"/>
      <c r="T174" s="125"/>
      <c r="U174" s="124">
        <v>0</v>
      </c>
      <c r="V174" s="124">
        <v>9104.5400000000009</v>
      </c>
      <c r="W174" s="124">
        <v>-9104.5400000000009</v>
      </c>
      <c r="X174" s="123"/>
    </row>
    <row r="175" spans="1:24" x14ac:dyDescent="0.25">
      <c r="A175" s="127" t="s">
        <v>245</v>
      </c>
      <c r="B175" s="165"/>
      <c r="C175" s="128" t="s">
        <v>217</v>
      </c>
      <c r="D175" s="128" t="s">
        <v>372</v>
      </c>
      <c r="E175" s="128" t="s">
        <v>374</v>
      </c>
      <c r="F175" s="128" t="s">
        <v>444</v>
      </c>
      <c r="G175" s="128" t="s">
        <v>220</v>
      </c>
      <c r="H175" s="128" t="s">
        <v>219</v>
      </c>
      <c r="I175" s="128" t="s">
        <v>220</v>
      </c>
      <c r="J175" s="128" t="s">
        <v>376</v>
      </c>
      <c r="K175" s="128" t="s">
        <v>223</v>
      </c>
      <c r="L175" s="128" t="s">
        <v>220</v>
      </c>
      <c r="M175" s="128" t="s">
        <v>322</v>
      </c>
      <c r="N175" s="128" t="s">
        <v>224</v>
      </c>
      <c r="O175" s="127" t="s">
        <v>225</v>
      </c>
      <c r="P175" s="127" t="s">
        <v>226</v>
      </c>
      <c r="Q175" s="127" t="s">
        <v>250</v>
      </c>
      <c r="R175" s="125"/>
      <c r="S175" s="126"/>
      <c r="T175" s="125"/>
      <c r="U175" s="124">
        <v>9455.32</v>
      </c>
      <c r="V175" s="124">
        <v>0</v>
      </c>
      <c r="W175" s="124">
        <v>9455.32</v>
      </c>
      <c r="X175" s="123"/>
    </row>
    <row r="176" spans="1:24" x14ac:dyDescent="0.25">
      <c r="A176" s="127" t="s">
        <v>245</v>
      </c>
      <c r="B176" s="165"/>
      <c r="C176" s="128" t="s">
        <v>217</v>
      </c>
      <c r="D176" s="128" t="s">
        <v>372</v>
      </c>
      <c r="E176" s="128" t="s">
        <v>378</v>
      </c>
      <c r="F176" s="128" t="s">
        <v>447</v>
      </c>
      <c r="G176" s="128" t="s">
        <v>220</v>
      </c>
      <c r="H176" s="128" t="s">
        <v>219</v>
      </c>
      <c r="I176" s="128" t="s">
        <v>220</v>
      </c>
      <c r="J176" s="128" t="s">
        <v>376</v>
      </c>
      <c r="K176" s="128" t="s">
        <v>223</v>
      </c>
      <c r="L176" s="128" t="s">
        <v>220</v>
      </c>
      <c r="M176" s="128" t="s">
        <v>316</v>
      </c>
      <c r="N176" s="128" t="s">
        <v>224</v>
      </c>
      <c r="O176" s="127" t="s">
        <v>225</v>
      </c>
      <c r="P176" s="127" t="s">
        <v>343</v>
      </c>
      <c r="Q176" s="127" t="s">
        <v>344</v>
      </c>
      <c r="R176" s="125"/>
      <c r="S176" s="126"/>
      <c r="T176" s="125"/>
      <c r="U176" s="124">
        <v>46.54</v>
      </c>
      <c r="V176" s="124">
        <v>11361.58</v>
      </c>
      <c r="W176" s="124">
        <v>-11315.04</v>
      </c>
      <c r="X176" s="123"/>
    </row>
    <row r="177" spans="1:24" x14ac:dyDescent="0.25">
      <c r="A177" s="127" t="s">
        <v>245</v>
      </c>
      <c r="B177" s="165"/>
      <c r="C177" s="128" t="s">
        <v>217</v>
      </c>
      <c r="D177" s="128" t="s">
        <v>372</v>
      </c>
      <c r="E177" s="128" t="s">
        <v>378</v>
      </c>
      <c r="F177" s="128" t="s">
        <v>446</v>
      </c>
      <c r="G177" s="128" t="s">
        <v>220</v>
      </c>
      <c r="H177" s="128" t="s">
        <v>219</v>
      </c>
      <c r="I177" s="128" t="s">
        <v>220</v>
      </c>
      <c r="J177" s="128" t="s">
        <v>376</v>
      </c>
      <c r="K177" s="128" t="s">
        <v>223</v>
      </c>
      <c r="L177" s="128" t="s">
        <v>220</v>
      </c>
      <c r="M177" s="128" t="s">
        <v>316</v>
      </c>
      <c r="N177" s="128" t="s">
        <v>224</v>
      </c>
      <c r="O177" s="127" t="s">
        <v>225</v>
      </c>
      <c r="P177" s="127" t="s">
        <v>343</v>
      </c>
      <c r="Q177" s="127" t="s">
        <v>344</v>
      </c>
      <c r="R177" s="125"/>
      <c r="S177" s="126"/>
      <c r="T177" s="125"/>
      <c r="U177" s="124">
        <v>98.9</v>
      </c>
      <c r="V177" s="124">
        <v>3764.23</v>
      </c>
      <c r="W177" s="124">
        <v>-3665.33</v>
      </c>
      <c r="X177" s="123"/>
    </row>
    <row r="178" spans="1:24" x14ac:dyDescent="0.25">
      <c r="A178" s="127" t="s">
        <v>245</v>
      </c>
      <c r="B178" s="165"/>
      <c r="C178" s="128" t="s">
        <v>217</v>
      </c>
      <c r="D178" s="128" t="s">
        <v>372</v>
      </c>
      <c r="E178" s="128" t="s">
        <v>378</v>
      </c>
      <c r="F178" s="128" t="s">
        <v>443</v>
      </c>
      <c r="G178" s="128" t="s">
        <v>220</v>
      </c>
      <c r="H178" s="128" t="s">
        <v>219</v>
      </c>
      <c r="I178" s="128" t="s">
        <v>220</v>
      </c>
      <c r="J178" s="128" t="s">
        <v>376</v>
      </c>
      <c r="K178" s="128" t="s">
        <v>223</v>
      </c>
      <c r="L178" s="128" t="s">
        <v>220</v>
      </c>
      <c r="M178" s="128" t="s">
        <v>316</v>
      </c>
      <c r="N178" s="128" t="s">
        <v>224</v>
      </c>
      <c r="O178" s="127" t="s">
        <v>225</v>
      </c>
      <c r="P178" s="127" t="s">
        <v>343</v>
      </c>
      <c r="Q178" s="127" t="s">
        <v>344</v>
      </c>
      <c r="R178" s="125"/>
      <c r="S178" s="126"/>
      <c r="T178" s="125"/>
      <c r="U178" s="124">
        <v>0</v>
      </c>
      <c r="V178" s="124">
        <v>4329.46</v>
      </c>
      <c r="W178" s="124">
        <v>-4329.46</v>
      </c>
      <c r="X178" s="123"/>
    </row>
    <row r="179" spans="1:24" x14ac:dyDescent="0.25">
      <c r="A179" s="127" t="s">
        <v>245</v>
      </c>
      <c r="B179" s="165"/>
      <c r="C179" s="128" t="s">
        <v>217</v>
      </c>
      <c r="D179" s="128" t="s">
        <v>372</v>
      </c>
      <c r="E179" s="128" t="s">
        <v>378</v>
      </c>
      <c r="F179" s="128" t="s">
        <v>445</v>
      </c>
      <c r="G179" s="128" t="s">
        <v>220</v>
      </c>
      <c r="H179" s="128" t="s">
        <v>219</v>
      </c>
      <c r="I179" s="128" t="s">
        <v>220</v>
      </c>
      <c r="J179" s="128" t="s">
        <v>376</v>
      </c>
      <c r="K179" s="128" t="s">
        <v>223</v>
      </c>
      <c r="L179" s="128" t="s">
        <v>220</v>
      </c>
      <c r="M179" s="128" t="s">
        <v>316</v>
      </c>
      <c r="N179" s="128" t="s">
        <v>224</v>
      </c>
      <c r="O179" s="127" t="s">
        <v>225</v>
      </c>
      <c r="P179" s="127" t="s">
        <v>343</v>
      </c>
      <c r="Q179" s="127" t="s">
        <v>344</v>
      </c>
      <c r="R179" s="125"/>
      <c r="S179" s="126"/>
      <c r="T179" s="125"/>
      <c r="U179" s="124">
        <v>10.18</v>
      </c>
      <c r="V179" s="124">
        <v>3645.89</v>
      </c>
      <c r="W179" s="124">
        <v>-3635.71</v>
      </c>
      <c r="X179" s="123"/>
    </row>
    <row r="180" spans="1:24" x14ac:dyDescent="0.25">
      <c r="A180" s="127" t="s">
        <v>245</v>
      </c>
      <c r="B180" s="165"/>
      <c r="C180" s="128" t="s">
        <v>217</v>
      </c>
      <c r="D180" s="128" t="s">
        <v>372</v>
      </c>
      <c r="E180" s="128" t="s">
        <v>378</v>
      </c>
      <c r="F180" s="128" t="s">
        <v>244</v>
      </c>
      <c r="G180" s="128" t="s">
        <v>220</v>
      </c>
      <c r="H180" s="128" t="s">
        <v>219</v>
      </c>
      <c r="I180" s="128" t="s">
        <v>220</v>
      </c>
      <c r="J180" s="128" t="s">
        <v>376</v>
      </c>
      <c r="K180" s="128" t="s">
        <v>223</v>
      </c>
      <c r="L180" s="128" t="s">
        <v>220</v>
      </c>
      <c r="M180" s="128" t="s">
        <v>316</v>
      </c>
      <c r="N180" s="128" t="s">
        <v>224</v>
      </c>
      <c r="O180" s="127" t="s">
        <v>225</v>
      </c>
      <c r="P180" s="127" t="s">
        <v>343</v>
      </c>
      <c r="Q180" s="127" t="s">
        <v>344</v>
      </c>
      <c r="R180" s="125"/>
      <c r="S180" s="126"/>
      <c r="T180" s="125"/>
      <c r="U180" s="124">
        <v>157.56</v>
      </c>
      <c r="V180" s="124">
        <v>3433.54</v>
      </c>
      <c r="W180" s="124">
        <v>-3275.98</v>
      </c>
      <c r="X180" s="123"/>
    </row>
    <row r="181" spans="1:24" x14ac:dyDescent="0.25">
      <c r="A181" s="127" t="s">
        <v>245</v>
      </c>
      <c r="B181" s="165"/>
      <c r="C181" s="128" t="s">
        <v>217</v>
      </c>
      <c r="D181" s="128" t="s">
        <v>372</v>
      </c>
      <c r="E181" s="128" t="s">
        <v>378</v>
      </c>
      <c r="F181" s="128" t="s">
        <v>444</v>
      </c>
      <c r="G181" s="128" t="s">
        <v>220</v>
      </c>
      <c r="H181" s="128" t="s">
        <v>219</v>
      </c>
      <c r="I181" s="128" t="s">
        <v>220</v>
      </c>
      <c r="J181" s="128" t="s">
        <v>376</v>
      </c>
      <c r="K181" s="128" t="s">
        <v>223</v>
      </c>
      <c r="L181" s="128" t="s">
        <v>220</v>
      </c>
      <c r="M181" s="128" t="s">
        <v>316</v>
      </c>
      <c r="N181" s="128" t="s">
        <v>224</v>
      </c>
      <c r="O181" s="127" t="s">
        <v>225</v>
      </c>
      <c r="P181" s="127" t="s">
        <v>343</v>
      </c>
      <c r="Q181" s="127" t="s">
        <v>344</v>
      </c>
      <c r="R181" s="125"/>
      <c r="S181" s="126"/>
      <c r="T181" s="125"/>
      <c r="U181" s="124">
        <v>139.13999999999999</v>
      </c>
      <c r="V181" s="124">
        <v>13695.57</v>
      </c>
      <c r="W181" s="124">
        <v>-13556.43</v>
      </c>
      <c r="X181" s="123"/>
    </row>
    <row r="182" spans="1:24" x14ac:dyDescent="0.25">
      <c r="A182" s="127" t="s">
        <v>245</v>
      </c>
      <c r="B182" s="165"/>
      <c r="C182" s="128" t="s">
        <v>217</v>
      </c>
      <c r="D182" s="128" t="s">
        <v>372</v>
      </c>
      <c r="E182" s="128" t="s">
        <v>380</v>
      </c>
      <c r="F182" s="128" t="s">
        <v>447</v>
      </c>
      <c r="G182" s="128" t="s">
        <v>220</v>
      </c>
      <c r="H182" s="128" t="s">
        <v>219</v>
      </c>
      <c r="I182" s="128" t="s">
        <v>220</v>
      </c>
      <c r="J182" s="128" t="s">
        <v>376</v>
      </c>
      <c r="K182" s="128" t="s">
        <v>223</v>
      </c>
      <c r="L182" s="128" t="s">
        <v>220</v>
      </c>
      <c r="M182" s="128" t="s">
        <v>316</v>
      </c>
      <c r="N182" s="128" t="s">
        <v>224</v>
      </c>
      <c r="O182" s="127" t="s">
        <v>225</v>
      </c>
      <c r="P182" s="127" t="s">
        <v>343</v>
      </c>
      <c r="Q182" s="127" t="s">
        <v>344</v>
      </c>
      <c r="R182" s="125"/>
      <c r="S182" s="126"/>
      <c r="T182" s="125"/>
      <c r="U182" s="124">
        <v>0</v>
      </c>
      <c r="V182" s="124">
        <v>10560.64</v>
      </c>
      <c r="W182" s="124">
        <v>-10560.64</v>
      </c>
      <c r="X182" s="123"/>
    </row>
    <row r="183" spans="1:24" x14ac:dyDescent="0.25">
      <c r="A183" s="127" t="s">
        <v>245</v>
      </c>
      <c r="B183" s="165"/>
      <c r="C183" s="128" t="s">
        <v>217</v>
      </c>
      <c r="D183" s="128" t="s">
        <v>372</v>
      </c>
      <c r="E183" s="128" t="s">
        <v>380</v>
      </c>
      <c r="F183" s="128" t="s">
        <v>443</v>
      </c>
      <c r="G183" s="128" t="s">
        <v>220</v>
      </c>
      <c r="H183" s="128" t="s">
        <v>219</v>
      </c>
      <c r="I183" s="128" t="s">
        <v>220</v>
      </c>
      <c r="J183" s="128" t="s">
        <v>376</v>
      </c>
      <c r="K183" s="128" t="s">
        <v>223</v>
      </c>
      <c r="L183" s="128" t="s">
        <v>220</v>
      </c>
      <c r="M183" s="128" t="s">
        <v>316</v>
      </c>
      <c r="N183" s="128" t="s">
        <v>224</v>
      </c>
      <c r="O183" s="127" t="s">
        <v>225</v>
      </c>
      <c r="P183" s="127" t="s">
        <v>343</v>
      </c>
      <c r="Q183" s="127" t="s">
        <v>344</v>
      </c>
      <c r="R183" s="125"/>
      <c r="S183" s="126"/>
      <c r="T183" s="125"/>
      <c r="U183" s="124">
        <v>0</v>
      </c>
      <c r="V183" s="124">
        <v>6149.5</v>
      </c>
      <c r="W183" s="124">
        <v>-6149.5</v>
      </c>
      <c r="X183" s="123"/>
    </row>
    <row r="184" spans="1:24" x14ac:dyDescent="0.25">
      <c r="A184" s="127" t="s">
        <v>245</v>
      </c>
      <c r="B184" s="166"/>
      <c r="C184" s="128" t="s">
        <v>217</v>
      </c>
      <c r="D184" s="128" t="s">
        <v>372</v>
      </c>
      <c r="E184" s="128" t="s">
        <v>380</v>
      </c>
      <c r="F184" s="128" t="s">
        <v>444</v>
      </c>
      <c r="G184" s="128" t="s">
        <v>220</v>
      </c>
      <c r="H184" s="128" t="s">
        <v>219</v>
      </c>
      <c r="I184" s="128" t="s">
        <v>220</v>
      </c>
      <c r="J184" s="128" t="s">
        <v>376</v>
      </c>
      <c r="K184" s="128" t="s">
        <v>223</v>
      </c>
      <c r="L184" s="128" t="s">
        <v>220</v>
      </c>
      <c r="M184" s="128" t="s">
        <v>316</v>
      </c>
      <c r="N184" s="128" t="s">
        <v>224</v>
      </c>
      <c r="O184" s="127" t="s">
        <v>225</v>
      </c>
      <c r="P184" s="127" t="s">
        <v>343</v>
      </c>
      <c r="Q184" s="127" t="s">
        <v>344</v>
      </c>
      <c r="R184" s="125"/>
      <c r="S184" s="126"/>
      <c r="T184" s="125"/>
      <c r="U184" s="124">
        <v>0</v>
      </c>
      <c r="V184" s="124">
        <v>2587.91</v>
      </c>
      <c r="W184" s="124">
        <v>-2587.91</v>
      </c>
      <c r="X184" s="123"/>
    </row>
    <row r="185" spans="1:24" x14ac:dyDescent="0.25">
      <c r="A185" s="120"/>
      <c r="B185" s="121" t="s">
        <v>467</v>
      </c>
      <c r="C185" s="122"/>
      <c r="D185" s="122"/>
      <c r="E185" s="122"/>
      <c r="F185" s="122"/>
      <c r="G185" s="122"/>
      <c r="H185" s="122"/>
      <c r="I185" s="122"/>
      <c r="J185" s="122"/>
      <c r="K185" s="122"/>
      <c r="L185" s="122"/>
      <c r="M185" s="122"/>
      <c r="N185" s="122"/>
      <c r="O185" s="120"/>
      <c r="P185" s="120"/>
      <c r="Q185" s="120"/>
      <c r="R185" s="120"/>
      <c r="S185" s="122"/>
      <c r="T185" s="120"/>
      <c r="U185" s="119">
        <v>1046658.92</v>
      </c>
      <c r="V185" s="119">
        <v>2753518.26</v>
      </c>
      <c r="W185" s="119">
        <v>-1706859.34</v>
      </c>
      <c r="X185" s="117"/>
    </row>
    <row r="186" spans="1:24" x14ac:dyDescent="0.25">
      <c r="A186" s="127" t="s">
        <v>251</v>
      </c>
      <c r="B186" s="164" t="s">
        <v>466</v>
      </c>
      <c r="C186" s="128" t="s">
        <v>217</v>
      </c>
      <c r="D186" s="128" t="s">
        <v>334</v>
      </c>
      <c r="E186" s="128" t="s">
        <v>336</v>
      </c>
      <c r="F186" s="128" t="s">
        <v>447</v>
      </c>
      <c r="G186" s="128" t="s">
        <v>220</v>
      </c>
      <c r="H186" s="128" t="s">
        <v>219</v>
      </c>
      <c r="I186" s="128" t="s">
        <v>220</v>
      </c>
      <c r="J186" s="128" t="s">
        <v>339</v>
      </c>
      <c r="K186" s="128" t="s">
        <v>223</v>
      </c>
      <c r="L186" s="128" t="s">
        <v>220</v>
      </c>
      <c r="M186" s="128" t="s">
        <v>322</v>
      </c>
      <c r="N186" s="128" t="s">
        <v>224</v>
      </c>
      <c r="O186" s="127" t="s">
        <v>225</v>
      </c>
      <c r="P186" s="127" t="s">
        <v>226</v>
      </c>
      <c r="Q186" s="127" t="s">
        <v>241</v>
      </c>
      <c r="R186" s="125"/>
      <c r="S186" s="126"/>
      <c r="T186" s="125"/>
      <c r="U186" s="124">
        <v>0</v>
      </c>
      <c r="V186" s="124">
        <v>191356.93</v>
      </c>
      <c r="W186" s="124">
        <v>-191356.93</v>
      </c>
      <c r="X186" s="123"/>
    </row>
    <row r="187" spans="1:24" x14ac:dyDescent="0.25">
      <c r="A187" s="127" t="s">
        <v>251</v>
      </c>
      <c r="B187" s="165"/>
      <c r="C187" s="128" t="s">
        <v>217</v>
      </c>
      <c r="D187" s="128" t="s">
        <v>334</v>
      </c>
      <c r="E187" s="128" t="s">
        <v>336</v>
      </c>
      <c r="F187" s="128" t="s">
        <v>447</v>
      </c>
      <c r="G187" s="128" t="s">
        <v>220</v>
      </c>
      <c r="H187" s="128" t="s">
        <v>219</v>
      </c>
      <c r="I187" s="128" t="s">
        <v>220</v>
      </c>
      <c r="J187" s="128" t="s">
        <v>339</v>
      </c>
      <c r="K187" s="128" t="s">
        <v>223</v>
      </c>
      <c r="L187" s="128" t="s">
        <v>220</v>
      </c>
      <c r="M187" s="128" t="s">
        <v>322</v>
      </c>
      <c r="N187" s="128" t="s">
        <v>224</v>
      </c>
      <c r="O187" s="127" t="s">
        <v>225</v>
      </c>
      <c r="P187" s="127" t="s">
        <v>226</v>
      </c>
      <c r="Q187" s="127" t="s">
        <v>254</v>
      </c>
      <c r="R187" s="125"/>
      <c r="S187" s="126"/>
      <c r="T187" s="125"/>
      <c r="U187" s="124">
        <v>129745.78</v>
      </c>
      <c r="V187" s="124">
        <v>0</v>
      </c>
      <c r="W187" s="124">
        <v>129745.78</v>
      </c>
      <c r="X187" s="123"/>
    </row>
    <row r="188" spans="1:24" x14ac:dyDescent="0.25">
      <c r="A188" s="127" t="s">
        <v>251</v>
      </c>
      <c r="B188" s="165"/>
      <c r="C188" s="128" t="s">
        <v>217</v>
      </c>
      <c r="D188" s="128" t="s">
        <v>334</v>
      </c>
      <c r="E188" s="128" t="s">
        <v>336</v>
      </c>
      <c r="F188" s="128" t="s">
        <v>446</v>
      </c>
      <c r="G188" s="128" t="s">
        <v>220</v>
      </c>
      <c r="H188" s="128" t="s">
        <v>219</v>
      </c>
      <c r="I188" s="128" t="s">
        <v>220</v>
      </c>
      <c r="J188" s="128" t="s">
        <v>339</v>
      </c>
      <c r="K188" s="128" t="s">
        <v>223</v>
      </c>
      <c r="L188" s="128" t="s">
        <v>220</v>
      </c>
      <c r="M188" s="128" t="s">
        <v>322</v>
      </c>
      <c r="N188" s="128" t="s">
        <v>224</v>
      </c>
      <c r="O188" s="127" t="s">
        <v>225</v>
      </c>
      <c r="P188" s="127" t="s">
        <v>226</v>
      </c>
      <c r="Q188" s="127" t="s">
        <v>241</v>
      </c>
      <c r="R188" s="125"/>
      <c r="S188" s="126"/>
      <c r="T188" s="125"/>
      <c r="U188" s="124">
        <v>0</v>
      </c>
      <c r="V188" s="124">
        <v>82781.33</v>
      </c>
      <c r="W188" s="124">
        <v>-82781.33</v>
      </c>
      <c r="X188" s="123"/>
    </row>
    <row r="189" spans="1:24" x14ac:dyDescent="0.25">
      <c r="A189" s="127" t="s">
        <v>251</v>
      </c>
      <c r="B189" s="165"/>
      <c r="C189" s="128" t="s">
        <v>217</v>
      </c>
      <c r="D189" s="128" t="s">
        <v>334</v>
      </c>
      <c r="E189" s="128" t="s">
        <v>336</v>
      </c>
      <c r="F189" s="128" t="s">
        <v>446</v>
      </c>
      <c r="G189" s="128" t="s">
        <v>220</v>
      </c>
      <c r="H189" s="128" t="s">
        <v>219</v>
      </c>
      <c r="I189" s="128" t="s">
        <v>220</v>
      </c>
      <c r="J189" s="128" t="s">
        <v>339</v>
      </c>
      <c r="K189" s="128" t="s">
        <v>223</v>
      </c>
      <c r="L189" s="128" t="s">
        <v>220</v>
      </c>
      <c r="M189" s="128" t="s">
        <v>322</v>
      </c>
      <c r="N189" s="128" t="s">
        <v>224</v>
      </c>
      <c r="O189" s="127" t="s">
        <v>225</v>
      </c>
      <c r="P189" s="127" t="s">
        <v>226</v>
      </c>
      <c r="Q189" s="127" t="s">
        <v>254</v>
      </c>
      <c r="R189" s="125"/>
      <c r="S189" s="126"/>
      <c r="T189" s="125"/>
      <c r="U189" s="124">
        <v>68066.710000000006</v>
      </c>
      <c r="V189" s="124">
        <v>0</v>
      </c>
      <c r="W189" s="124">
        <v>68066.710000000006</v>
      </c>
      <c r="X189" s="123"/>
    </row>
    <row r="190" spans="1:24" x14ac:dyDescent="0.25">
      <c r="A190" s="127" t="s">
        <v>251</v>
      </c>
      <c r="B190" s="165"/>
      <c r="C190" s="128" t="s">
        <v>217</v>
      </c>
      <c r="D190" s="128" t="s">
        <v>334</v>
      </c>
      <c r="E190" s="128" t="s">
        <v>336</v>
      </c>
      <c r="F190" s="128" t="s">
        <v>443</v>
      </c>
      <c r="G190" s="128" t="s">
        <v>220</v>
      </c>
      <c r="H190" s="128" t="s">
        <v>219</v>
      </c>
      <c r="I190" s="128" t="s">
        <v>220</v>
      </c>
      <c r="J190" s="128" t="s">
        <v>339</v>
      </c>
      <c r="K190" s="128" t="s">
        <v>223</v>
      </c>
      <c r="L190" s="128" t="s">
        <v>220</v>
      </c>
      <c r="M190" s="128" t="s">
        <v>322</v>
      </c>
      <c r="N190" s="128" t="s">
        <v>224</v>
      </c>
      <c r="O190" s="127" t="s">
        <v>225</v>
      </c>
      <c r="P190" s="127" t="s">
        <v>226</v>
      </c>
      <c r="Q190" s="127" t="s">
        <v>241</v>
      </c>
      <c r="R190" s="125"/>
      <c r="S190" s="126"/>
      <c r="T190" s="125"/>
      <c r="U190" s="124">
        <v>0</v>
      </c>
      <c r="V190" s="124">
        <v>234466.21</v>
      </c>
      <c r="W190" s="124">
        <v>-234466.21</v>
      </c>
      <c r="X190" s="123"/>
    </row>
    <row r="191" spans="1:24" x14ac:dyDescent="0.25">
      <c r="A191" s="127" t="s">
        <v>251</v>
      </c>
      <c r="B191" s="165"/>
      <c r="C191" s="128" t="s">
        <v>217</v>
      </c>
      <c r="D191" s="128" t="s">
        <v>334</v>
      </c>
      <c r="E191" s="128" t="s">
        <v>336</v>
      </c>
      <c r="F191" s="128" t="s">
        <v>443</v>
      </c>
      <c r="G191" s="128" t="s">
        <v>220</v>
      </c>
      <c r="H191" s="128" t="s">
        <v>219</v>
      </c>
      <c r="I191" s="128" t="s">
        <v>220</v>
      </c>
      <c r="J191" s="128" t="s">
        <v>339</v>
      </c>
      <c r="K191" s="128" t="s">
        <v>223</v>
      </c>
      <c r="L191" s="128" t="s">
        <v>220</v>
      </c>
      <c r="M191" s="128" t="s">
        <v>322</v>
      </c>
      <c r="N191" s="128" t="s">
        <v>224</v>
      </c>
      <c r="O191" s="127" t="s">
        <v>225</v>
      </c>
      <c r="P191" s="127" t="s">
        <v>226</v>
      </c>
      <c r="Q191" s="127" t="s">
        <v>254</v>
      </c>
      <c r="R191" s="125"/>
      <c r="S191" s="126"/>
      <c r="T191" s="125"/>
      <c r="U191" s="124">
        <v>205344.25</v>
      </c>
      <c r="V191" s="124">
        <v>0</v>
      </c>
      <c r="W191" s="124">
        <v>205344.25</v>
      </c>
      <c r="X191" s="123"/>
    </row>
    <row r="192" spans="1:24" x14ac:dyDescent="0.25">
      <c r="A192" s="127" t="s">
        <v>251</v>
      </c>
      <c r="B192" s="165"/>
      <c r="C192" s="128" t="s">
        <v>217</v>
      </c>
      <c r="D192" s="128" t="s">
        <v>334</v>
      </c>
      <c r="E192" s="128" t="s">
        <v>336</v>
      </c>
      <c r="F192" s="128" t="s">
        <v>445</v>
      </c>
      <c r="G192" s="128" t="s">
        <v>220</v>
      </c>
      <c r="H192" s="128" t="s">
        <v>219</v>
      </c>
      <c r="I192" s="128" t="s">
        <v>220</v>
      </c>
      <c r="J192" s="128" t="s">
        <v>339</v>
      </c>
      <c r="K192" s="128" t="s">
        <v>223</v>
      </c>
      <c r="L192" s="128" t="s">
        <v>220</v>
      </c>
      <c r="M192" s="128" t="s">
        <v>322</v>
      </c>
      <c r="N192" s="128" t="s">
        <v>224</v>
      </c>
      <c r="O192" s="127" t="s">
        <v>225</v>
      </c>
      <c r="P192" s="127" t="s">
        <v>226</v>
      </c>
      <c r="Q192" s="127" t="s">
        <v>241</v>
      </c>
      <c r="R192" s="125"/>
      <c r="S192" s="126"/>
      <c r="T192" s="125"/>
      <c r="U192" s="124">
        <v>0</v>
      </c>
      <c r="V192" s="124">
        <v>80258.679999999993</v>
      </c>
      <c r="W192" s="124">
        <v>-80258.679999999993</v>
      </c>
      <c r="X192" s="123"/>
    </row>
    <row r="193" spans="1:24" x14ac:dyDescent="0.25">
      <c r="A193" s="127" t="s">
        <v>251</v>
      </c>
      <c r="B193" s="165"/>
      <c r="C193" s="128" t="s">
        <v>217</v>
      </c>
      <c r="D193" s="128" t="s">
        <v>334</v>
      </c>
      <c r="E193" s="128" t="s">
        <v>336</v>
      </c>
      <c r="F193" s="128" t="s">
        <v>445</v>
      </c>
      <c r="G193" s="128" t="s">
        <v>220</v>
      </c>
      <c r="H193" s="128" t="s">
        <v>219</v>
      </c>
      <c r="I193" s="128" t="s">
        <v>220</v>
      </c>
      <c r="J193" s="128" t="s">
        <v>339</v>
      </c>
      <c r="K193" s="128" t="s">
        <v>223</v>
      </c>
      <c r="L193" s="128" t="s">
        <v>220</v>
      </c>
      <c r="M193" s="128" t="s">
        <v>322</v>
      </c>
      <c r="N193" s="128" t="s">
        <v>224</v>
      </c>
      <c r="O193" s="127" t="s">
        <v>225</v>
      </c>
      <c r="P193" s="127" t="s">
        <v>226</v>
      </c>
      <c r="Q193" s="127" t="s">
        <v>254</v>
      </c>
      <c r="R193" s="125"/>
      <c r="S193" s="126"/>
      <c r="T193" s="125"/>
      <c r="U193" s="124">
        <v>64252.639999999999</v>
      </c>
      <c r="V193" s="124">
        <v>0</v>
      </c>
      <c r="W193" s="124">
        <v>64252.639999999999</v>
      </c>
      <c r="X193" s="123"/>
    </row>
    <row r="194" spans="1:24" x14ac:dyDescent="0.25">
      <c r="A194" s="127" t="s">
        <v>251</v>
      </c>
      <c r="B194" s="165"/>
      <c r="C194" s="128" t="s">
        <v>217</v>
      </c>
      <c r="D194" s="128" t="s">
        <v>334</v>
      </c>
      <c r="E194" s="128" t="s">
        <v>336</v>
      </c>
      <c r="F194" s="128" t="s">
        <v>244</v>
      </c>
      <c r="G194" s="128" t="s">
        <v>220</v>
      </c>
      <c r="H194" s="128" t="s">
        <v>219</v>
      </c>
      <c r="I194" s="128" t="s">
        <v>220</v>
      </c>
      <c r="J194" s="128" t="s">
        <v>339</v>
      </c>
      <c r="K194" s="128" t="s">
        <v>223</v>
      </c>
      <c r="L194" s="128" t="s">
        <v>220</v>
      </c>
      <c r="M194" s="128" t="s">
        <v>322</v>
      </c>
      <c r="N194" s="128" t="s">
        <v>224</v>
      </c>
      <c r="O194" s="127" t="s">
        <v>225</v>
      </c>
      <c r="P194" s="127" t="s">
        <v>226</v>
      </c>
      <c r="Q194" s="127" t="s">
        <v>241</v>
      </c>
      <c r="R194" s="125"/>
      <c r="S194" s="126"/>
      <c r="T194" s="125"/>
      <c r="U194" s="124">
        <v>0</v>
      </c>
      <c r="V194" s="124">
        <v>23654.47</v>
      </c>
      <c r="W194" s="124">
        <v>-23654.47</v>
      </c>
      <c r="X194" s="123"/>
    </row>
    <row r="195" spans="1:24" x14ac:dyDescent="0.25">
      <c r="A195" s="127" t="s">
        <v>251</v>
      </c>
      <c r="B195" s="165"/>
      <c r="C195" s="128" t="s">
        <v>217</v>
      </c>
      <c r="D195" s="128" t="s">
        <v>334</v>
      </c>
      <c r="E195" s="128" t="s">
        <v>336</v>
      </c>
      <c r="F195" s="128" t="s">
        <v>244</v>
      </c>
      <c r="G195" s="128" t="s">
        <v>220</v>
      </c>
      <c r="H195" s="128" t="s">
        <v>219</v>
      </c>
      <c r="I195" s="128" t="s">
        <v>220</v>
      </c>
      <c r="J195" s="128" t="s">
        <v>339</v>
      </c>
      <c r="K195" s="128" t="s">
        <v>223</v>
      </c>
      <c r="L195" s="128" t="s">
        <v>220</v>
      </c>
      <c r="M195" s="128" t="s">
        <v>322</v>
      </c>
      <c r="N195" s="128" t="s">
        <v>224</v>
      </c>
      <c r="O195" s="127" t="s">
        <v>225</v>
      </c>
      <c r="P195" s="127" t="s">
        <v>226</v>
      </c>
      <c r="Q195" s="127" t="s">
        <v>254</v>
      </c>
      <c r="R195" s="125"/>
      <c r="S195" s="126"/>
      <c r="T195" s="125"/>
      <c r="U195" s="124">
        <v>22432.799999999999</v>
      </c>
      <c r="V195" s="124">
        <v>0</v>
      </c>
      <c r="W195" s="124">
        <v>22432.799999999999</v>
      </c>
      <c r="X195" s="123"/>
    </row>
    <row r="196" spans="1:24" x14ac:dyDescent="0.25">
      <c r="A196" s="127" t="s">
        <v>251</v>
      </c>
      <c r="B196" s="165"/>
      <c r="C196" s="128" t="s">
        <v>217</v>
      </c>
      <c r="D196" s="128" t="s">
        <v>334</v>
      </c>
      <c r="E196" s="128" t="s">
        <v>336</v>
      </c>
      <c r="F196" s="128" t="s">
        <v>444</v>
      </c>
      <c r="G196" s="128" t="s">
        <v>220</v>
      </c>
      <c r="H196" s="128" t="s">
        <v>219</v>
      </c>
      <c r="I196" s="128" t="s">
        <v>220</v>
      </c>
      <c r="J196" s="128" t="s">
        <v>339</v>
      </c>
      <c r="K196" s="128" t="s">
        <v>223</v>
      </c>
      <c r="L196" s="128" t="s">
        <v>220</v>
      </c>
      <c r="M196" s="128" t="s">
        <v>322</v>
      </c>
      <c r="N196" s="128" t="s">
        <v>224</v>
      </c>
      <c r="O196" s="127" t="s">
        <v>225</v>
      </c>
      <c r="P196" s="127" t="s">
        <v>226</v>
      </c>
      <c r="Q196" s="127" t="s">
        <v>241</v>
      </c>
      <c r="R196" s="125"/>
      <c r="S196" s="126"/>
      <c r="T196" s="125"/>
      <c r="U196" s="124">
        <v>0</v>
      </c>
      <c r="V196" s="124">
        <v>88330.53</v>
      </c>
      <c r="W196" s="124">
        <v>-88330.53</v>
      </c>
      <c r="X196" s="123"/>
    </row>
    <row r="197" spans="1:24" x14ac:dyDescent="0.25">
      <c r="A197" s="127" t="s">
        <v>251</v>
      </c>
      <c r="B197" s="165"/>
      <c r="C197" s="128" t="s">
        <v>217</v>
      </c>
      <c r="D197" s="128" t="s">
        <v>334</v>
      </c>
      <c r="E197" s="128" t="s">
        <v>336</v>
      </c>
      <c r="F197" s="128" t="s">
        <v>444</v>
      </c>
      <c r="G197" s="128" t="s">
        <v>220</v>
      </c>
      <c r="H197" s="128" t="s">
        <v>219</v>
      </c>
      <c r="I197" s="128" t="s">
        <v>220</v>
      </c>
      <c r="J197" s="128" t="s">
        <v>339</v>
      </c>
      <c r="K197" s="128" t="s">
        <v>223</v>
      </c>
      <c r="L197" s="128" t="s">
        <v>220</v>
      </c>
      <c r="M197" s="128" t="s">
        <v>322</v>
      </c>
      <c r="N197" s="128" t="s">
        <v>224</v>
      </c>
      <c r="O197" s="127" t="s">
        <v>225</v>
      </c>
      <c r="P197" s="127" t="s">
        <v>226</v>
      </c>
      <c r="Q197" s="127" t="s">
        <v>254</v>
      </c>
      <c r="R197" s="125"/>
      <c r="S197" s="126"/>
      <c r="T197" s="125"/>
      <c r="U197" s="124">
        <v>68723.899999999994</v>
      </c>
      <c r="V197" s="124">
        <v>0</v>
      </c>
      <c r="W197" s="124">
        <v>68723.899999999994</v>
      </c>
      <c r="X197" s="123"/>
    </row>
    <row r="198" spans="1:24" x14ac:dyDescent="0.25">
      <c r="A198" s="127" t="s">
        <v>251</v>
      </c>
      <c r="B198" s="165"/>
      <c r="C198" s="128" t="s">
        <v>217</v>
      </c>
      <c r="D198" s="128" t="s">
        <v>334</v>
      </c>
      <c r="E198" s="128" t="s">
        <v>341</v>
      </c>
      <c r="F198" s="128" t="s">
        <v>447</v>
      </c>
      <c r="G198" s="128" t="s">
        <v>220</v>
      </c>
      <c r="H198" s="128" t="s">
        <v>219</v>
      </c>
      <c r="I198" s="128" t="s">
        <v>220</v>
      </c>
      <c r="J198" s="128" t="s">
        <v>339</v>
      </c>
      <c r="K198" s="128" t="s">
        <v>223</v>
      </c>
      <c r="L198" s="128" t="s">
        <v>220</v>
      </c>
      <c r="M198" s="128" t="s">
        <v>316</v>
      </c>
      <c r="N198" s="128" t="s">
        <v>224</v>
      </c>
      <c r="O198" s="127" t="s">
        <v>225</v>
      </c>
      <c r="P198" s="127" t="s">
        <v>343</v>
      </c>
      <c r="Q198" s="127" t="s">
        <v>344</v>
      </c>
      <c r="R198" s="125"/>
      <c r="S198" s="126"/>
      <c r="T198" s="125"/>
      <c r="U198" s="124">
        <v>99.89</v>
      </c>
      <c r="V198" s="124">
        <v>231657.87</v>
      </c>
      <c r="W198" s="124">
        <v>-231557.98</v>
      </c>
      <c r="X198" s="123"/>
    </row>
    <row r="199" spans="1:24" x14ac:dyDescent="0.25">
      <c r="A199" s="127" t="s">
        <v>251</v>
      </c>
      <c r="B199" s="165"/>
      <c r="C199" s="128" t="s">
        <v>217</v>
      </c>
      <c r="D199" s="128" t="s">
        <v>334</v>
      </c>
      <c r="E199" s="128" t="s">
        <v>341</v>
      </c>
      <c r="F199" s="128" t="s">
        <v>446</v>
      </c>
      <c r="G199" s="128" t="s">
        <v>220</v>
      </c>
      <c r="H199" s="128" t="s">
        <v>219</v>
      </c>
      <c r="I199" s="128" t="s">
        <v>220</v>
      </c>
      <c r="J199" s="128" t="s">
        <v>339</v>
      </c>
      <c r="K199" s="128" t="s">
        <v>223</v>
      </c>
      <c r="L199" s="128" t="s">
        <v>220</v>
      </c>
      <c r="M199" s="128" t="s">
        <v>316</v>
      </c>
      <c r="N199" s="128" t="s">
        <v>224</v>
      </c>
      <c r="O199" s="127" t="s">
        <v>225</v>
      </c>
      <c r="P199" s="127" t="s">
        <v>343</v>
      </c>
      <c r="Q199" s="127" t="s">
        <v>344</v>
      </c>
      <c r="R199" s="125"/>
      <c r="S199" s="126"/>
      <c r="T199" s="125"/>
      <c r="U199" s="124">
        <v>161.94</v>
      </c>
      <c r="V199" s="124">
        <v>105022.12</v>
      </c>
      <c r="W199" s="124">
        <v>-104860.18</v>
      </c>
      <c r="X199" s="123"/>
    </row>
    <row r="200" spans="1:24" x14ac:dyDescent="0.25">
      <c r="A200" s="127" t="s">
        <v>251</v>
      </c>
      <c r="B200" s="165"/>
      <c r="C200" s="128" t="s">
        <v>217</v>
      </c>
      <c r="D200" s="128" t="s">
        <v>334</v>
      </c>
      <c r="E200" s="128" t="s">
        <v>341</v>
      </c>
      <c r="F200" s="128" t="s">
        <v>443</v>
      </c>
      <c r="G200" s="128" t="s">
        <v>220</v>
      </c>
      <c r="H200" s="128" t="s">
        <v>219</v>
      </c>
      <c r="I200" s="128" t="s">
        <v>220</v>
      </c>
      <c r="J200" s="128" t="s">
        <v>339</v>
      </c>
      <c r="K200" s="128" t="s">
        <v>223</v>
      </c>
      <c r="L200" s="128" t="s">
        <v>220</v>
      </c>
      <c r="M200" s="128" t="s">
        <v>316</v>
      </c>
      <c r="N200" s="128" t="s">
        <v>224</v>
      </c>
      <c r="O200" s="127" t="s">
        <v>225</v>
      </c>
      <c r="P200" s="127" t="s">
        <v>343</v>
      </c>
      <c r="Q200" s="127" t="s">
        <v>344</v>
      </c>
      <c r="R200" s="125"/>
      <c r="S200" s="126"/>
      <c r="T200" s="125"/>
      <c r="U200" s="124">
        <v>214.63</v>
      </c>
      <c r="V200" s="124">
        <v>334783.03000000003</v>
      </c>
      <c r="W200" s="124">
        <v>-334568.40000000002</v>
      </c>
      <c r="X200" s="123"/>
    </row>
    <row r="201" spans="1:24" x14ac:dyDescent="0.25">
      <c r="A201" s="127" t="s">
        <v>251</v>
      </c>
      <c r="B201" s="165"/>
      <c r="C201" s="128" t="s">
        <v>217</v>
      </c>
      <c r="D201" s="128" t="s">
        <v>334</v>
      </c>
      <c r="E201" s="128" t="s">
        <v>341</v>
      </c>
      <c r="F201" s="128" t="s">
        <v>445</v>
      </c>
      <c r="G201" s="128" t="s">
        <v>220</v>
      </c>
      <c r="H201" s="128" t="s">
        <v>219</v>
      </c>
      <c r="I201" s="128" t="s">
        <v>220</v>
      </c>
      <c r="J201" s="128" t="s">
        <v>339</v>
      </c>
      <c r="K201" s="128" t="s">
        <v>223</v>
      </c>
      <c r="L201" s="128" t="s">
        <v>220</v>
      </c>
      <c r="M201" s="128" t="s">
        <v>316</v>
      </c>
      <c r="N201" s="128" t="s">
        <v>224</v>
      </c>
      <c r="O201" s="127" t="s">
        <v>225</v>
      </c>
      <c r="P201" s="127" t="s">
        <v>343</v>
      </c>
      <c r="Q201" s="127" t="s">
        <v>344</v>
      </c>
      <c r="R201" s="125"/>
      <c r="S201" s="126"/>
      <c r="T201" s="125"/>
      <c r="U201" s="124">
        <v>82.9</v>
      </c>
      <c r="V201" s="124">
        <v>103432.65</v>
      </c>
      <c r="W201" s="124">
        <v>-103349.75</v>
      </c>
      <c r="X201" s="123"/>
    </row>
    <row r="202" spans="1:24" x14ac:dyDescent="0.25">
      <c r="A202" s="127" t="s">
        <v>251</v>
      </c>
      <c r="B202" s="165"/>
      <c r="C202" s="128" t="s">
        <v>217</v>
      </c>
      <c r="D202" s="128" t="s">
        <v>334</v>
      </c>
      <c r="E202" s="128" t="s">
        <v>341</v>
      </c>
      <c r="F202" s="128" t="s">
        <v>244</v>
      </c>
      <c r="G202" s="128" t="s">
        <v>220</v>
      </c>
      <c r="H202" s="128" t="s">
        <v>219</v>
      </c>
      <c r="I202" s="128" t="s">
        <v>220</v>
      </c>
      <c r="J202" s="128" t="s">
        <v>339</v>
      </c>
      <c r="K202" s="128" t="s">
        <v>223</v>
      </c>
      <c r="L202" s="128" t="s">
        <v>220</v>
      </c>
      <c r="M202" s="128" t="s">
        <v>316</v>
      </c>
      <c r="N202" s="128" t="s">
        <v>224</v>
      </c>
      <c r="O202" s="127" t="s">
        <v>225</v>
      </c>
      <c r="P202" s="127" t="s">
        <v>343</v>
      </c>
      <c r="Q202" s="127" t="s">
        <v>344</v>
      </c>
      <c r="R202" s="125"/>
      <c r="S202" s="126"/>
      <c r="T202" s="125"/>
      <c r="U202" s="124">
        <v>372.83</v>
      </c>
      <c r="V202" s="124">
        <v>29046.959999999999</v>
      </c>
      <c r="W202" s="124">
        <v>-28674.13</v>
      </c>
      <c r="X202" s="123"/>
    </row>
    <row r="203" spans="1:24" x14ac:dyDescent="0.25">
      <c r="A203" s="127" t="s">
        <v>251</v>
      </c>
      <c r="B203" s="165"/>
      <c r="C203" s="128" t="s">
        <v>217</v>
      </c>
      <c r="D203" s="128" t="s">
        <v>334</v>
      </c>
      <c r="E203" s="128" t="s">
        <v>341</v>
      </c>
      <c r="F203" s="128" t="s">
        <v>444</v>
      </c>
      <c r="G203" s="128" t="s">
        <v>220</v>
      </c>
      <c r="H203" s="128" t="s">
        <v>219</v>
      </c>
      <c r="I203" s="128" t="s">
        <v>220</v>
      </c>
      <c r="J203" s="128" t="s">
        <v>339</v>
      </c>
      <c r="K203" s="128" t="s">
        <v>223</v>
      </c>
      <c r="L203" s="128" t="s">
        <v>220</v>
      </c>
      <c r="M203" s="128" t="s">
        <v>316</v>
      </c>
      <c r="N203" s="128" t="s">
        <v>224</v>
      </c>
      <c r="O203" s="127" t="s">
        <v>225</v>
      </c>
      <c r="P203" s="127" t="s">
        <v>343</v>
      </c>
      <c r="Q203" s="127" t="s">
        <v>344</v>
      </c>
      <c r="R203" s="125"/>
      <c r="S203" s="126"/>
      <c r="T203" s="125"/>
      <c r="U203" s="124">
        <v>64.98</v>
      </c>
      <c r="V203" s="124">
        <v>101933.73</v>
      </c>
      <c r="W203" s="124">
        <v>-101868.75</v>
      </c>
      <c r="X203" s="123"/>
    </row>
    <row r="204" spans="1:24" x14ac:dyDescent="0.25">
      <c r="A204" s="127" t="s">
        <v>251</v>
      </c>
      <c r="B204" s="165"/>
      <c r="C204" s="128" t="s">
        <v>217</v>
      </c>
      <c r="D204" s="128" t="s">
        <v>334</v>
      </c>
      <c r="E204" s="128" t="s">
        <v>345</v>
      </c>
      <c r="F204" s="128" t="s">
        <v>447</v>
      </c>
      <c r="G204" s="128" t="s">
        <v>220</v>
      </c>
      <c r="H204" s="128" t="s">
        <v>219</v>
      </c>
      <c r="I204" s="128" t="s">
        <v>220</v>
      </c>
      <c r="J204" s="128" t="s">
        <v>339</v>
      </c>
      <c r="K204" s="128" t="s">
        <v>223</v>
      </c>
      <c r="L204" s="128" t="s">
        <v>220</v>
      </c>
      <c r="M204" s="128" t="s">
        <v>316</v>
      </c>
      <c r="N204" s="128" t="s">
        <v>224</v>
      </c>
      <c r="O204" s="127" t="s">
        <v>225</v>
      </c>
      <c r="P204" s="127" t="s">
        <v>343</v>
      </c>
      <c r="Q204" s="127" t="s">
        <v>344</v>
      </c>
      <c r="R204" s="125"/>
      <c r="S204" s="126"/>
      <c r="T204" s="125"/>
      <c r="U204" s="124">
        <v>3.88</v>
      </c>
      <c r="V204" s="124">
        <v>5452.17</v>
      </c>
      <c r="W204" s="124">
        <v>-5448.29</v>
      </c>
      <c r="X204" s="123"/>
    </row>
    <row r="205" spans="1:24" x14ac:dyDescent="0.25">
      <c r="A205" s="127" t="s">
        <v>251</v>
      </c>
      <c r="B205" s="165"/>
      <c r="C205" s="128" t="s">
        <v>217</v>
      </c>
      <c r="D205" s="128" t="s">
        <v>334</v>
      </c>
      <c r="E205" s="128" t="s">
        <v>345</v>
      </c>
      <c r="F205" s="128" t="s">
        <v>446</v>
      </c>
      <c r="G205" s="128" t="s">
        <v>220</v>
      </c>
      <c r="H205" s="128" t="s">
        <v>219</v>
      </c>
      <c r="I205" s="128" t="s">
        <v>220</v>
      </c>
      <c r="J205" s="128" t="s">
        <v>339</v>
      </c>
      <c r="K205" s="128" t="s">
        <v>223</v>
      </c>
      <c r="L205" s="128" t="s">
        <v>220</v>
      </c>
      <c r="M205" s="128" t="s">
        <v>316</v>
      </c>
      <c r="N205" s="128" t="s">
        <v>224</v>
      </c>
      <c r="O205" s="127" t="s">
        <v>225</v>
      </c>
      <c r="P205" s="127" t="s">
        <v>343</v>
      </c>
      <c r="Q205" s="127" t="s">
        <v>344</v>
      </c>
      <c r="R205" s="125"/>
      <c r="S205" s="126"/>
      <c r="T205" s="125"/>
      <c r="U205" s="124">
        <v>43.64</v>
      </c>
      <c r="V205" s="124">
        <v>7189.13</v>
      </c>
      <c r="W205" s="124">
        <v>-7145.49</v>
      </c>
      <c r="X205" s="123"/>
    </row>
    <row r="206" spans="1:24" x14ac:dyDescent="0.25">
      <c r="A206" s="127" t="s">
        <v>251</v>
      </c>
      <c r="B206" s="165"/>
      <c r="C206" s="128" t="s">
        <v>217</v>
      </c>
      <c r="D206" s="128" t="s">
        <v>334</v>
      </c>
      <c r="E206" s="128" t="s">
        <v>345</v>
      </c>
      <c r="F206" s="128" t="s">
        <v>443</v>
      </c>
      <c r="G206" s="128" t="s">
        <v>220</v>
      </c>
      <c r="H206" s="128" t="s">
        <v>219</v>
      </c>
      <c r="I206" s="128" t="s">
        <v>220</v>
      </c>
      <c r="J206" s="128" t="s">
        <v>339</v>
      </c>
      <c r="K206" s="128" t="s">
        <v>223</v>
      </c>
      <c r="L206" s="128" t="s">
        <v>220</v>
      </c>
      <c r="M206" s="128" t="s">
        <v>316</v>
      </c>
      <c r="N206" s="128" t="s">
        <v>224</v>
      </c>
      <c r="O206" s="127" t="s">
        <v>225</v>
      </c>
      <c r="P206" s="127" t="s">
        <v>343</v>
      </c>
      <c r="Q206" s="127" t="s">
        <v>344</v>
      </c>
      <c r="R206" s="125"/>
      <c r="S206" s="126"/>
      <c r="T206" s="125"/>
      <c r="U206" s="124">
        <v>0</v>
      </c>
      <c r="V206" s="124">
        <v>8031.24</v>
      </c>
      <c r="W206" s="124">
        <v>-8031.24</v>
      </c>
      <c r="X206" s="123"/>
    </row>
    <row r="207" spans="1:24" x14ac:dyDescent="0.25">
      <c r="A207" s="127" t="s">
        <v>251</v>
      </c>
      <c r="B207" s="165"/>
      <c r="C207" s="128" t="s">
        <v>217</v>
      </c>
      <c r="D207" s="128" t="s">
        <v>334</v>
      </c>
      <c r="E207" s="128" t="s">
        <v>345</v>
      </c>
      <c r="F207" s="128" t="s">
        <v>445</v>
      </c>
      <c r="G207" s="128" t="s">
        <v>220</v>
      </c>
      <c r="H207" s="128" t="s">
        <v>219</v>
      </c>
      <c r="I207" s="128" t="s">
        <v>220</v>
      </c>
      <c r="J207" s="128" t="s">
        <v>339</v>
      </c>
      <c r="K207" s="128" t="s">
        <v>223</v>
      </c>
      <c r="L207" s="128" t="s">
        <v>220</v>
      </c>
      <c r="M207" s="128" t="s">
        <v>316</v>
      </c>
      <c r="N207" s="128" t="s">
        <v>224</v>
      </c>
      <c r="O207" s="127" t="s">
        <v>225</v>
      </c>
      <c r="P207" s="127" t="s">
        <v>343</v>
      </c>
      <c r="Q207" s="127" t="s">
        <v>344</v>
      </c>
      <c r="R207" s="125"/>
      <c r="S207" s="126"/>
      <c r="T207" s="125"/>
      <c r="U207" s="124">
        <v>0</v>
      </c>
      <c r="V207" s="124">
        <v>1988.1</v>
      </c>
      <c r="W207" s="124">
        <v>-1988.1</v>
      </c>
      <c r="X207" s="123"/>
    </row>
    <row r="208" spans="1:24" x14ac:dyDescent="0.25">
      <c r="A208" s="127" t="s">
        <v>251</v>
      </c>
      <c r="B208" s="165"/>
      <c r="C208" s="128" t="s">
        <v>217</v>
      </c>
      <c r="D208" s="128" t="s">
        <v>334</v>
      </c>
      <c r="E208" s="128" t="s">
        <v>345</v>
      </c>
      <c r="F208" s="128" t="s">
        <v>244</v>
      </c>
      <c r="G208" s="128" t="s">
        <v>220</v>
      </c>
      <c r="H208" s="128" t="s">
        <v>219</v>
      </c>
      <c r="I208" s="128" t="s">
        <v>220</v>
      </c>
      <c r="J208" s="128" t="s">
        <v>339</v>
      </c>
      <c r="K208" s="128" t="s">
        <v>223</v>
      </c>
      <c r="L208" s="128" t="s">
        <v>220</v>
      </c>
      <c r="M208" s="128" t="s">
        <v>316</v>
      </c>
      <c r="N208" s="128" t="s">
        <v>224</v>
      </c>
      <c r="O208" s="127" t="s">
        <v>225</v>
      </c>
      <c r="P208" s="127" t="s">
        <v>343</v>
      </c>
      <c r="Q208" s="127" t="s">
        <v>344</v>
      </c>
      <c r="R208" s="125"/>
      <c r="S208" s="126"/>
      <c r="T208" s="125"/>
      <c r="U208" s="124">
        <v>0</v>
      </c>
      <c r="V208" s="124">
        <v>3607.09</v>
      </c>
      <c r="W208" s="124">
        <v>-3607.09</v>
      </c>
      <c r="X208" s="123"/>
    </row>
    <row r="209" spans="1:24" x14ac:dyDescent="0.25">
      <c r="A209" s="127" t="s">
        <v>251</v>
      </c>
      <c r="B209" s="165"/>
      <c r="C209" s="128" t="s">
        <v>217</v>
      </c>
      <c r="D209" s="128" t="s">
        <v>334</v>
      </c>
      <c r="E209" s="128" t="s">
        <v>345</v>
      </c>
      <c r="F209" s="128" t="s">
        <v>444</v>
      </c>
      <c r="G209" s="128" t="s">
        <v>220</v>
      </c>
      <c r="H209" s="128" t="s">
        <v>219</v>
      </c>
      <c r="I209" s="128" t="s">
        <v>220</v>
      </c>
      <c r="J209" s="128" t="s">
        <v>339</v>
      </c>
      <c r="K209" s="128" t="s">
        <v>223</v>
      </c>
      <c r="L209" s="128" t="s">
        <v>220</v>
      </c>
      <c r="M209" s="128" t="s">
        <v>316</v>
      </c>
      <c r="N209" s="128" t="s">
        <v>224</v>
      </c>
      <c r="O209" s="127" t="s">
        <v>225</v>
      </c>
      <c r="P209" s="127" t="s">
        <v>343</v>
      </c>
      <c r="Q209" s="127" t="s">
        <v>344</v>
      </c>
      <c r="R209" s="125"/>
      <c r="S209" s="126"/>
      <c r="T209" s="125"/>
      <c r="U209" s="124">
        <v>0</v>
      </c>
      <c r="V209" s="124">
        <v>4852.97</v>
      </c>
      <c r="W209" s="124">
        <v>-4852.97</v>
      </c>
      <c r="X209" s="123"/>
    </row>
    <row r="210" spans="1:24" x14ac:dyDescent="0.25">
      <c r="A210" s="127" t="s">
        <v>251</v>
      </c>
      <c r="B210" s="165"/>
      <c r="C210" s="128" t="s">
        <v>217</v>
      </c>
      <c r="D210" s="128" t="s">
        <v>334</v>
      </c>
      <c r="E210" s="128" t="s">
        <v>347</v>
      </c>
      <c r="F210" s="128" t="s">
        <v>447</v>
      </c>
      <c r="G210" s="128" t="s">
        <v>220</v>
      </c>
      <c r="H210" s="128" t="s">
        <v>219</v>
      </c>
      <c r="I210" s="128" t="s">
        <v>220</v>
      </c>
      <c r="J210" s="128" t="s">
        <v>339</v>
      </c>
      <c r="K210" s="128" t="s">
        <v>223</v>
      </c>
      <c r="L210" s="128" t="s">
        <v>220</v>
      </c>
      <c r="M210" s="128" t="s">
        <v>316</v>
      </c>
      <c r="N210" s="128" t="s">
        <v>224</v>
      </c>
      <c r="O210" s="127" t="s">
        <v>225</v>
      </c>
      <c r="P210" s="127" t="s">
        <v>343</v>
      </c>
      <c r="Q210" s="127" t="s">
        <v>344</v>
      </c>
      <c r="R210" s="125"/>
      <c r="S210" s="126"/>
      <c r="T210" s="125"/>
      <c r="U210" s="124">
        <v>0</v>
      </c>
      <c r="V210" s="124">
        <v>11.65</v>
      </c>
      <c r="W210" s="124">
        <v>-11.65</v>
      </c>
      <c r="X210" s="123"/>
    </row>
    <row r="211" spans="1:24" x14ac:dyDescent="0.25">
      <c r="A211" s="127" t="s">
        <v>251</v>
      </c>
      <c r="B211" s="165"/>
      <c r="C211" s="128" t="s">
        <v>217</v>
      </c>
      <c r="D211" s="128" t="s">
        <v>334</v>
      </c>
      <c r="E211" s="128" t="s">
        <v>347</v>
      </c>
      <c r="F211" s="128" t="s">
        <v>446</v>
      </c>
      <c r="G211" s="128" t="s">
        <v>220</v>
      </c>
      <c r="H211" s="128" t="s">
        <v>219</v>
      </c>
      <c r="I211" s="128" t="s">
        <v>220</v>
      </c>
      <c r="J211" s="128" t="s">
        <v>339</v>
      </c>
      <c r="K211" s="128" t="s">
        <v>223</v>
      </c>
      <c r="L211" s="128" t="s">
        <v>220</v>
      </c>
      <c r="M211" s="128" t="s">
        <v>316</v>
      </c>
      <c r="N211" s="128" t="s">
        <v>224</v>
      </c>
      <c r="O211" s="127" t="s">
        <v>225</v>
      </c>
      <c r="P211" s="127" t="s">
        <v>343</v>
      </c>
      <c r="Q211" s="127" t="s">
        <v>344</v>
      </c>
      <c r="R211" s="125"/>
      <c r="S211" s="126"/>
      <c r="T211" s="125"/>
      <c r="U211" s="124">
        <v>0</v>
      </c>
      <c r="V211" s="124">
        <v>13.11</v>
      </c>
      <c r="W211" s="124">
        <v>-13.11</v>
      </c>
      <c r="X211" s="123"/>
    </row>
    <row r="212" spans="1:24" x14ac:dyDescent="0.25">
      <c r="A212" s="127" t="s">
        <v>251</v>
      </c>
      <c r="B212" s="165"/>
      <c r="C212" s="128" t="s">
        <v>217</v>
      </c>
      <c r="D212" s="128" t="s">
        <v>352</v>
      </c>
      <c r="E212" s="128" t="s">
        <v>354</v>
      </c>
      <c r="F212" s="128" t="s">
        <v>447</v>
      </c>
      <c r="G212" s="128" t="s">
        <v>220</v>
      </c>
      <c r="H212" s="128" t="s">
        <v>219</v>
      </c>
      <c r="I212" s="128" t="s">
        <v>220</v>
      </c>
      <c r="J212" s="128" t="s">
        <v>356</v>
      </c>
      <c r="K212" s="128" t="s">
        <v>223</v>
      </c>
      <c r="L212" s="128" t="s">
        <v>220</v>
      </c>
      <c r="M212" s="128" t="s">
        <v>322</v>
      </c>
      <c r="N212" s="128" t="s">
        <v>224</v>
      </c>
      <c r="O212" s="127" t="s">
        <v>225</v>
      </c>
      <c r="P212" s="127" t="s">
        <v>226</v>
      </c>
      <c r="Q212" s="127" t="s">
        <v>241</v>
      </c>
      <c r="R212" s="125"/>
      <c r="S212" s="126"/>
      <c r="T212" s="125"/>
      <c r="U212" s="124">
        <v>0</v>
      </c>
      <c r="V212" s="124">
        <v>117022.21</v>
      </c>
      <c r="W212" s="124">
        <v>-117022.21</v>
      </c>
      <c r="X212" s="123"/>
    </row>
    <row r="213" spans="1:24" x14ac:dyDescent="0.25">
      <c r="A213" s="127" t="s">
        <v>251</v>
      </c>
      <c r="B213" s="165"/>
      <c r="C213" s="128" t="s">
        <v>217</v>
      </c>
      <c r="D213" s="128" t="s">
        <v>352</v>
      </c>
      <c r="E213" s="128" t="s">
        <v>354</v>
      </c>
      <c r="F213" s="128" t="s">
        <v>447</v>
      </c>
      <c r="G213" s="128" t="s">
        <v>220</v>
      </c>
      <c r="H213" s="128" t="s">
        <v>219</v>
      </c>
      <c r="I213" s="128" t="s">
        <v>220</v>
      </c>
      <c r="J213" s="128" t="s">
        <v>356</v>
      </c>
      <c r="K213" s="128" t="s">
        <v>223</v>
      </c>
      <c r="L213" s="128" t="s">
        <v>220</v>
      </c>
      <c r="M213" s="128" t="s">
        <v>322</v>
      </c>
      <c r="N213" s="128" t="s">
        <v>224</v>
      </c>
      <c r="O213" s="127" t="s">
        <v>225</v>
      </c>
      <c r="P213" s="127" t="s">
        <v>226</v>
      </c>
      <c r="Q213" s="127" t="s">
        <v>254</v>
      </c>
      <c r="R213" s="125"/>
      <c r="S213" s="126"/>
      <c r="T213" s="125"/>
      <c r="U213" s="124">
        <v>105924</v>
      </c>
      <c r="V213" s="124">
        <v>0</v>
      </c>
      <c r="W213" s="124">
        <v>105924</v>
      </c>
      <c r="X213" s="123"/>
    </row>
    <row r="214" spans="1:24" x14ac:dyDescent="0.25">
      <c r="A214" s="127" t="s">
        <v>251</v>
      </c>
      <c r="B214" s="165"/>
      <c r="C214" s="128" t="s">
        <v>217</v>
      </c>
      <c r="D214" s="128" t="s">
        <v>352</v>
      </c>
      <c r="E214" s="128" t="s">
        <v>354</v>
      </c>
      <c r="F214" s="128" t="s">
        <v>446</v>
      </c>
      <c r="G214" s="128" t="s">
        <v>220</v>
      </c>
      <c r="H214" s="128" t="s">
        <v>219</v>
      </c>
      <c r="I214" s="128" t="s">
        <v>220</v>
      </c>
      <c r="J214" s="128" t="s">
        <v>356</v>
      </c>
      <c r="K214" s="128" t="s">
        <v>223</v>
      </c>
      <c r="L214" s="128" t="s">
        <v>220</v>
      </c>
      <c r="M214" s="128" t="s">
        <v>322</v>
      </c>
      <c r="N214" s="128" t="s">
        <v>224</v>
      </c>
      <c r="O214" s="127" t="s">
        <v>225</v>
      </c>
      <c r="P214" s="127" t="s">
        <v>226</v>
      </c>
      <c r="Q214" s="127" t="s">
        <v>241</v>
      </c>
      <c r="R214" s="125"/>
      <c r="S214" s="126"/>
      <c r="T214" s="125"/>
      <c r="U214" s="124">
        <v>0</v>
      </c>
      <c r="V214" s="124">
        <v>62199</v>
      </c>
      <c r="W214" s="124">
        <v>-62199</v>
      </c>
      <c r="X214" s="123"/>
    </row>
    <row r="215" spans="1:24" x14ac:dyDescent="0.25">
      <c r="A215" s="127" t="s">
        <v>251</v>
      </c>
      <c r="B215" s="165"/>
      <c r="C215" s="128" t="s">
        <v>217</v>
      </c>
      <c r="D215" s="128" t="s">
        <v>352</v>
      </c>
      <c r="E215" s="128" t="s">
        <v>354</v>
      </c>
      <c r="F215" s="128" t="s">
        <v>446</v>
      </c>
      <c r="G215" s="128" t="s">
        <v>220</v>
      </c>
      <c r="H215" s="128" t="s">
        <v>219</v>
      </c>
      <c r="I215" s="128" t="s">
        <v>220</v>
      </c>
      <c r="J215" s="128" t="s">
        <v>356</v>
      </c>
      <c r="K215" s="128" t="s">
        <v>223</v>
      </c>
      <c r="L215" s="128" t="s">
        <v>220</v>
      </c>
      <c r="M215" s="128" t="s">
        <v>322</v>
      </c>
      <c r="N215" s="128" t="s">
        <v>224</v>
      </c>
      <c r="O215" s="127" t="s">
        <v>225</v>
      </c>
      <c r="P215" s="127" t="s">
        <v>226</v>
      </c>
      <c r="Q215" s="127" t="s">
        <v>254</v>
      </c>
      <c r="R215" s="125"/>
      <c r="S215" s="126"/>
      <c r="T215" s="125"/>
      <c r="U215" s="124">
        <v>52860.25</v>
      </c>
      <c r="V215" s="124">
        <v>0</v>
      </c>
      <c r="W215" s="124">
        <v>52860.25</v>
      </c>
      <c r="X215" s="123"/>
    </row>
    <row r="216" spans="1:24" x14ac:dyDescent="0.25">
      <c r="A216" s="127" t="s">
        <v>251</v>
      </c>
      <c r="B216" s="165"/>
      <c r="C216" s="128" t="s">
        <v>217</v>
      </c>
      <c r="D216" s="128" t="s">
        <v>352</v>
      </c>
      <c r="E216" s="128" t="s">
        <v>354</v>
      </c>
      <c r="F216" s="128" t="s">
        <v>443</v>
      </c>
      <c r="G216" s="128" t="s">
        <v>220</v>
      </c>
      <c r="H216" s="128" t="s">
        <v>219</v>
      </c>
      <c r="I216" s="128" t="s">
        <v>220</v>
      </c>
      <c r="J216" s="128" t="s">
        <v>356</v>
      </c>
      <c r="K216" s="128" t="s">
        <v>223</v>
      </c>
      <c r="L216" s="128" t="s">
        <v>220</v>
      </c>
      <c r="M216" s="128" t="s">
        <v>322</v>
      </c>
      <c r="N216" s="128" t="s">
        <v>224</v>
      </c>
      <c r="O216" s="127" t="s">
        <v>225</v>
      </c>
      <c r="P216" s="127" t="s">
        <v>226</v>
      </c>
      <c r="Q216" s="127" t="s">
        <v>241</v>
      </c>
      <c r="R216" s="125"/>
      <c r="S216" s="126"/>
      <c r="T216" s="125"/>
      <c r="U216" s="124">
        <v>0</v>
      </c>
      <c r="V216" s="124">
        <v>85173.88</v>
      </c>
      <c r="W216" s="124">
        <v>-85173.88</v>
      </c>
      <c r="X216" s="123"/>
    </row>
    <row r="217" spans="1:24" x14ac:dyDescent="0.25">
      <c r="A217" s="127" t="s">
        <v>251</v>
      </c>
      <c r="B217" s="165"/>
      <c r="C217" s="128" t="s">
        <v>217</v>
      </c>
      <c r="D217" s="128" t="s">
        <v>352</v>
      </c>
      <c r="E217" s="128" t="s">
        <v>354</v>
      </c>
      <c r="F217" s="128" t="s">
        <v>443</v>
      </c>
      <c r="G217" s="128" t="s">
        <v>220</v>
      </c>
      <c r="H217" s="128" t="s">
        <v>219</v>
      </c>
      <c r="I217" s="128" t="s">
        <v>220</v>
      </c>
      <c r="J217" s="128" t="s">
        <v>356</v>
      </c>
      <c r="K217" s="128" t="s">
        <v>223</v>
      </c>
      <c r="L217" s="128" t="s">
        <v>220</v>
      </c>
      <c r="M217" s="128" t="s">
        <v>322</v>
      </c>
      <c r="N217" s="128" t="s">
        <v>224</v>
      </c>
      <c r="O217" s="127" t="s">
        <v>225</v>
      </c>
      <c r="P217" s="127" t="s">
        <v>226</v>
      </c>
      <c r="Q217" s="127" t="s">
        <v>254</v>
      </c>
      <c r="R217" s="125"/>
      <c r="S217" s="126"/>
      <c r="T217" s="125"/>
      <c r="U217" s="124">
        <v>75718.39</v>
      </c>
      <c r="V217" s="124">
        <v>0</v>
      </c>
      <c r="W217" s="124">
        <v>75718.39</v>
      </c>
      <c r="X217" s="123"/>
    </row>
    <row r="218" spans="1:24" x14ac:dyDescent="0.25">
      <c r="A218" s="127" t="s">
        <v>251</v>
      </c>
      <c r="B218" s="165"/>
      <c r="C218" s="128" t="s">
        <v>217</v>
      </c>
      <c r="D218" s="128" t="s">
        <v>352</v>
      </c>
      <c r="E218" s="128" t="s">
        <v>354</v>
      </c>
      <c r="F218" s="128" t="s">
        <v>445</v>
      </c>
      <c r="G218" s="128" t="s">
        <v>220</v>
      </c>
      <c r="H218" s="128" t="s">
        <v>219</v>
      </c>
      <c r="I218" s="128" t="s">
        <v>220</v>
      </c>
      <c r="J218" s="128" t="s">
        <v>356</v>
      </c>
      <c r="K218" s="128" t="s">
        <v>223</v>
      </c>
      <c r="L218" s="128" t="s">
        <v>220</v>
      </c>
      <c r="M218" s="128" t="s">
        <v>322</v>
      </c>
      <c r="N218" s="128" t="s">
        <v>224</v>
      </c>
      <c r="O218" s="127" t="s">
        <v>225</v>
      </c>
      <c r="P218" s="127" t="s">
        <v>226</v>
      </c>
      <c r="Q218" s="127" t="s">
        <v>241</v>
      </c>
      <c r="R218" s="125"/>
      <c r="S218" s="126"/>
      <c r="T218" s="125"/>
      <c r="U218" s="124">
        <v>0</v>
      </c>
      <c r="V218" s="124">
        <v>72158.52</v>
      </c>
      <c r="W218" s="124">
        <v>-72158.52</v>
      </c>
      <c r="X218" s="123"/>
    </row>
    <row r="219" spans="1:24" x14ac:dyDescent="0.25">
      <c r="A219" s="127" t="s">
        <v>251</v>
      </c>
      <c r="B219" s="165"/>
      <c r="C219" s="128" t="s">
        <v>217</v>
      </c>
      <c r="D219" s="128" t="s">
        <v>352</v>
      </c>
      <c r="E219" s="128" t="s">
        <v>354</v>
      </c>
      <c r="F219" s="128" t="s">
        <v>445</v>
      </c>
      <c r="G219" s="128" t="s">
        <v>220</v>
      </c>
      <c r="H219" s="128" t="s">
        <v>219</v>
      </c>
      <c r="I219" s="128" t="s">
        <v>220</v>
      </c>
      <c r="J219" s="128" t="s">
        <v>356</v>
      </c>
      <c r="K219" s="128" t="s">
        <v>223</v>
      </c>
      <c r="L219" s="128" t="s">
        <v>220</v>
      </c>
      <c r="M219" s="128" t="s">
        <v>322</v>
      </c>
      <c r="N219" s="128" t="s">
        <v>224</v>
      </c>
      <c r="O219" s="127" t="s">
        <v>225</v>
      </c>
      <c r="P219" s="127" t="s">
        <v>226</v>
      </c>
      <c r="Q219" s="127" t="s">
        <v>254</v>
      </c>
      <c r="R219" s="125"/>
      <c r="S219" s="126"/>
      <c r="T219" s="125"/>
      <c r="U219" s="124">
        <v>67538.27</v>
      </c>
      <c r="V219" s="124">
        <v>0</v>
      </c>
      <c r="W219" s="124">
        <v>67538.27</v>
      </c>
      <c r="X219" s="123"/>
    </row>
    <row r="220" spans="1:24" x14ac:dyDescent="0.25">
      <c r="A220" s="127" t="s">
        <v>251</v>
      </c>
      <c r="B220" s="165"/>
      <c r="C220" s="128" t="s">
        <v>217</v>
      </c>
      <c r="D220" s="128" t="s">
        <v>352</v>
      </c>
      <c r="E220" s="128" t="s">
        <v>354</v>
      </c>
      <c r="F220" s="128" t="s">
        <v>244</v>
      </c>
      <c r="G220" s="128" t="s">
        <v>220</v>
      </c>
      <c r="H220" s="128" t="s">
        <v>219</v>
      </c>
      <c r="I220" s="128" t="s">
        <v>220</v>
      </c>
      <c r="J220" s="128" t="s">
        <v>356</v>
      </c>
      <c r="K220" s="128" t="s">
        <v>223</v>
      </c>
      <c r="L220" s="128" t="s">
        <v>220</v>
      </c>
      <c r="M220" s="128" t="s">
        <v>322</v>
      </c>
      <c r="N220" s="128" t="s">
        <v>224</v>
      </c>
      <c r="O220" s="127" t="s">
        <v>225</v>
      </c>
      <c r="P220" s="127" t="s">
        <v>226</v>
      </c>
      <c r="Q220" s="127" t="s">
        <v>241</v>
      </c>
      <c r="R220" s="125"/>
      <c r="S220" s="126"/>
      <c r="T220" s="125"/>
      <c r="U220" s="124">
        <v>0</v>
      </c>
      <c r="V220" s="124">
        <v>14852.82</v>
      </c>
      <c r="W220" s="124">
        <v>-14852.82</v>
      </c>
      <c r="X220" s="123"/>
    </row>
    <row r="221" spans="1:24" x14ac:dyDescent="0.25">
      <c r="A221" s="127" t="s">
        <v>251</v>
      </c>
      <c r="B221" s="165"/>
      <c r="C221" s="128" t="s">
        <v>217</v>
      </c>
      <c r="D221" s="128" t="s">
        <v>352</v>
      </c>
      <c r="E221" s="128" t="s">
        <v>354</v>
      </c>
      <c r="F221" s="128" t="s">
        <v>244</v>
      </c>
      <c r="G221" s="128" t="s">
        <v>220</v>
      </c>
      <c r="H221" s="128" t="s">
        <v>219</v>
      </c>
      <c r="I221" s="128" t="s">
        <v>220</v>
      </c>
      <c r="J221" s="128" t="s">
        <v>356</v>
      </c>
      <c r="K221" s="128" t="s">
        <v>223</v>
      </c>
      <c r="L221" s="128" t="s">
        <v>220</v>
      </c>
      <c r="M221" s="128" t="s">
        <v>322</v>
      </c>
      <c r="N221" s="128" t="s">
        <v>224</v>
      </c>
      <c r="O221" s="127" t="s">
        <v>225</v>
      </c>
      <c r="P221" s="127" t="s">
        <v>226</v>
      </c>
      <c r="Q221" s="127" t="s">
        <v>254</v>
      </c>
      <c r="R221" s="125"/>
      <c r="S221" s="126"/>
      <c r="T221" s="125"/>
      <c r="U221" s="124">
        <v>13934.59</v>
      </c>
      <c r="V221" s="124">
        <v>0</v>
      </c>
      <c r="W221" s="124">
        <v>13934.59</v>
      </c>
      <c r="X221" s="123"/>
    </row>
    <row r="222" spans="1:24" x14ac:dyDescent="0.25">
      <c r="A222" s="127" t="s">
        <v>251</v>
      </c>
      <c r="B222" s="165"/>
      <c r="C222" s="128" t="s">
        <v>217</v>
      </c>
      <c r="D222" s="128" t="s">
        <v>352</v>
      </c>
      <c r="E222" s="128" t="s">
        <v>354</v>
      </c>
      <c r="F222" s="128" t="s">
        <v>444</v>
      </c>
      <c r="G222" s="128" t="s">
        <v>220</v>
      </c>
      <c r="H222" s="128" t="s">
        <v>219</v>
      </c>
      <c r="I222" s="128" t="s">
        <v>220</v>
      </c>
      <c r="J222" s="128" t="s">
        <v>356</v>
      </c>
      <c r="K222" s="128" t="s">
        <v>223</v>
      </c>
      <c r="L222" s="128" t="s">
        <v>220</v>
      </c>
      <c r="M222" s="128" t="s">
        <v>322</v>
      </c>
      <c r="N222" s="128" t="s">
        <v>224</v>
      </c>
      <c r="O222" s="127" t="s">
        <v>225</v>
      </c>
      <c r="P222" s="127" t="s">
        <v>226</v>
      </c>
      <c r="Q222" s="127" t="s">
        <v>241</v>
      </c>
      <c r="R222" s="125"/>
      <c r="S222" s="126"/>
      <c r="T222" s="125"/>
      <c r="U222" s="124">
        <v>0</v>
      </c>
      <c r="V222" s="124">
        <v>55005.52</v>
      </c>
      <c r="W222" s="124">
        <v>-55005.52</v>
      </c>
      <c r="X222" s="123"/>
    </row>
    <row r="223" spans="1:24" x14ac:dyDescent="0.25">
      <c r="A223" s="127" t="s">
        <v>251</v>
      </c>
      <c r="B223" s="165"/>
      <c r="C223" s="128" t="s">
        <v>217</v>
      </c>
      <c r="D223" s="128" t="s">
        <v>352</v>
      </c>
      <c r="E223" s="128" t="s">
        <v>354</v>
      </c>
      <c r="F223" s="128" t="s">
        <v>444</v>
      </c>
      <c r="G223" s="128" t="s">
        <v>220</v>
      </c>
      <c r="H223" s="128" t="s">
        <v>219</v>
      </c>
      <c r="I223" s="128" t="s">
        <v>220</v>
      </c>
      <c r="J223" s="128" t="s">
        <v>356</v>
      </c>
      <c r="K223" s="128" t="s">
        <v>223</v>
      </c>
      <c r="L223" s="128" t="s">
        <v>220</v>
      </c>
      <c r="M223" s="128" t="s">
        <v>322</v>
      </c>
      <c r="N223" s="128" t="s">
        <v>224</v>
      </c>
      <c r="O223" s="127" t="s">
        <v>225</v>
      </c>
      <c r="P223" s="127" t="s">
        <v>226</v>
      </c>
      <c r="Q223" s="127" t="s">
        <v>254</v>
      </c>
      <c r="R223" s="125"/>
      <c r="S223" s="126"/>
      <c r="T223" s="125"/>
      <c r="U223" s="124">
        <v>53814.080000000002</v>
      </c>
      <c r="V223" s="124">
        <v>0</v>
      </c>
      <c r="W223" s="124">
        <v>53814.080000000002</v>
      </c>
      <c r="X223" s="123"/>
    </row>
    <row r="224" spans="1:24" x14ac:dyDescent="0.25">
      <c r="A224" s="127" t="s">
        <v>251</v>
      </c>
      <c r="B224" s="165"/>
      <c r="C224" s="128" t="s">
        <v>217</v>
      </c>
      <c r="D224" s="128" t="s">
        <v>352</v>
      </c>
      <c r="E224" s="128" t="s">
        <v>358</v>
      </c>
      <c r="F224" s="128" t="s">
        <v>447</v>
      </c>
      <c r="G224" s="128" t="s">
        <v>220</v>
      </c>
      <c r="H224" s="128" t="s">
        <v>219</v>
      </c>
      <c r="I224" s="128" t="s">
        <v>220</v>
      </c>
      <c r="J224" s="128" t="s">
        <v>356</v>
      </c>
      <c r="K224" s="128" t="s">
        <v>223</v>
      </c>
      <c r="L224" s="128" t="s">
        <v>220</v>
      </c>
      <c r="M224" s="128" t="s">
        <v>316</v>
      </c>
      <c r="N224" s="128" t="s">
        <v>224</v>
      </c>
      <c r="O224" s="127" t="s">
        <v>225</v>
      </c>
      <c r="P224" s="127" t="s">
        <v>343</v>
      </c>
      <c r="Q224" s="127" t="s">
        <v>344</v>
      </c>
      <c r="R224" s="125"/>
      <c r="S224" s="126"/>
      <c r="T224" s="125"/>
      <c r="U224" s="124">
        <v>96.48</v>
      </c>
      <c r="V224" s="124">
        <v>184876.81</v>
      </c>
      <c r="W224" s="124">
        <v>-184780.33</v>
      </c>
      <c r="X224" s="123"/>
    </row>
    <row r="225" spans="1:24" x14ac:dyDescent="0.25">
      <c r="A225" s="127" t="s">
        <v>251</v>
      </c>
      <c r="B225" s="165"/>
      <c r="C225" s="128" t="s">
        <v>217</v>
      </c>
      <c r="D225" s="128" t="s">
        <v>352</v>
      </c>
      <c r="E225" s="128" t="s">
        <v>358</v>
      </c>
      <c r="F225" s="128" t="s">
        <v>446</v>
      </c>
      <c r="G225" s="128" t="s">
        <v>220</v>
      </c>
      <c r="H225" s="128" t="s">
        <v>219</v>
      </c>
      <c r="I225" s="128" t="s">
        <v>220</v>
      </c>
      <c r="J225" s="128" t="s">
        <v>356</v>
      </c>
      <c r="K225" s="128" t="s">
        <v>223</v>
      </c>
      <c r="L225" s="128" t="s">
        <v>220</v>
      </c>
      <c r="M225" s="128" t="s">
        <v>316</v>
      </c>
      <c r="N225" s="128" t="s">
        <v>224</v>
      </c>
      <c r="O225" s="127" t="s">
        <v>225</v>
      </c>
      <c r="P225" s="127" t="s">
        <v>343</v>
      </c>
      <c r="Q225" s="127" t="s">
        <v>344</v>
      </c>
      <c r="R225" s="125"/>
      <c r="S225" s="126"/>
      <c r="T225" s="125"/>
      <c r="U225" s="124">
        <v>181</v>
      </c>
      <c r="V225" s="124">
        <v>87724.58</v>
      </c>
      <c r="W225" s="124">
        <v>-87543.58</v>
      </c>
      <c r="X225" s="123"/>
    </row>
    <row r="226" spans="1:24" x14ac:dyDescent="0.25">
      <c r="A226" s="127" t="s">
        <v>251</v>
      </c>
      <c r="B226" s="165"/>
      <c r="C226" s="128" t="s">
        <v>217</v>
      </c>
      <c r="D226" s="128" t="s">
        <v>352</v>
      </c>
      <c r="E226" s="128" t="s">
        <v>358</v>
      </c>
      <c r="F226" s="128" t="s">
        <v>443</v>
      </c>
      <c r="G226" s="128" t="s">
        <v>220</v>
      </c>
      <c r="H226" s="128" t="s">
        <v>219</v>
      </c>
      <c r="I226" s="128" t="s">
        <v>220</v>
      </c>
      <c r="J226" s="128" t="s">
        <v>356</v>
      </c>
      <c r="K226" s="128" t="s">
        <v>223</v>
      </c>
      <c r="L226" s="128" t="s">
        <v>220</v>
      </c>
      <c r="M226" s="128" t="s">
        <v>316</v>
      </c>
      <c r="N226" s="128" t="s">
        <v>224</v>
      </c>
      <c r="O226" s="127" t="s">
        <v>225</v>
      </c>
      <c r="P226" s="127" t="s">
        <v>343</v>
      </c>
      <c r="Q226" s="127" t="s">
        <v>344</v>
      </c>
      <c r="R226" s="125"/>
      <c r="S226" s="126"/>
      <c r="T226" s="125"/>
      <c r="U226" s="124">
        <v>16.489999999999998</v>
      </c>
      <c r="V226" s="124">
        <v>122439.82</v>
      </c>
      <c r="W226" s="124">
        <v>-122423.33</v>
      </c>
      <c r="X226" s="123"/>
    </row>
    <row r="227" spans="1:24" x14ac:dyDescent="0.25">
      <c r="A227" s="127" t="s">
        <v>251</v>
      </c>
      <c r="B227" s="165"/>
      <c r="C227" s="128" t="s">
        <v>217</v>
      </c>
      <c r="D227" s="128" t="s">
        <v>352</v>
      </c>
      <c r="E227" s="128" t="s">
        <v>358</v>
      </c>
      <c r="F227" s="128" t="s">
        <v>445</v>
      </c>
      <c r="G227" s="128" t="s">
        <v>220</v>
      </c>
      <c r="H227" s="128" t="s">
        <v>219</v>
      </c>
      <c r="I227" s="128" t="s">
        <v>220</v>
      </c>
      <c r="J227" s="128" t="s">
        <v>356</v>
      </c>
      <c r="K227" s="128" t="s">
        <v>223</v>
      </c>
      <c r="L227" s="128" t="s">
        <v>220</v>
      </c>
      <c r="M227" s="128" t="s">
        <v>316</v>
      </c>
      <c r="N227" s="128" t="s">
        <v>224</v>
      </c>
      <c r="O227" s="127" t="s">
        <v>225</v>
      </c>
      <c r="P227" s="127" t="s">
        <v>343</v>
      </c>
      <c r="Q227" s="127" t="s">
        <v>344</v>
      </c>
      <c r="R227" s="125"/>
      <c r="S227" s="126"/>
      <c r="T227" s="125"/>
      <c r="U227" s="124">
        <v>1871.32</v>
      </c>
      <c r="V227" s="124">
        <v>114000.97</v>
      </c>
      <c r="W227" s="124">
        <v>-112129.65</v>
      </c>
      <c r="X227" s="123"/>
    </row>
    <row r="228" spans="1:24" x14ac:dyDescent="0.25">
      <c r="A228" s="127" t="s">
        <v>251</v>
      </c>
      <c r="B228" s="165"/>
      <c r="C228" s="128" t="s">
        <v>217</v>
      </c>
      <c r="D228" s="128" t="s">
        <v>352</v>
      </c>
      <c r="E228" s="128" t="s">
        <v>358</v>
      </c>
      <c r="F228" s="128" t="s">
        <v>244</v>
      </c>
      <c r="G228" s="128" t="s">
        <v>220</v>
      </c>
      <c r="H228" s="128" t="s">
        <v>219</v>
      </c>
      <c r="I228" s="128" t="s">
        <v>220</v>
      </c>
      <c r="J228" s="128" t="s">
        <v>356</v>
      </c>
      <c r="K228" s="128" t="s">
        <v>223</v>
      </c>
      <c r="L228" s="128" t="s">
        <v>220</v>
      </c>
      <c r="M228" s="128" t="s">
        <v>316</v>
      </c>
      <c r="N228" s="128" t="s">
        <v>224</v>
      </c>
      <c r="O228" s="127" t="s">
        <v>225</v>
      </c>
      <c r="P228" s="127" t="s">
        <v>343</v>
      </c>
      <c r="Q228" s="127" t="s">
        <v>344</v>
      </c>
      <c r="R228" s="125"/>
      <c r="S228" s="126"/>
      <c r="T228" s="125"/>
      <c r="U228" s="124">
        <v>38.31</v>
      </c>
      <c r="V228" s="124">
        <v>20479.97</v>
      </c>
      <c r="W228" s="124">
        <v>-20441.66</v>
      </c>
      <c r="X228" s="123"/>
    </row>
    <row r="229" spans="1:24" x14ac:dyDescent="0.25">
      <c r="A229" s="127" t="s">
        <v>251</v>
      </c>
      <c r="B229" s="165"/>
      <c r="C229" s="128" t="s">
        <v>217</v>
      </c>
      <c r="D229" s="128" t="s">
        <v>352</v>
      </c>
      <c r="E229" s="128" t="s">
        <v>358</v>
      </c>
      <c r="F229" s="128" t="s">
        <v>444</v>
      </c>
      <c r="G229" s="128" t="s">
        <v>220</v>
      </c>
      <c r="H229" s="128" t="s">
        <v>219</v>
      </c>
      <c r="I229" s="128" t="s">
        <v>220</v>
      </c>
      <c r="J229" s="128" t="s">
        <v>356</v>
      </c>
      <c r="K229" s="128" t="s">
        <v>223</v>
      </c>
      <c r="L229" s="128" t="s">
        <v>220</v>
      </c>
      <c r="M229" s="128" t="s">
        <v>316</v>
      </c>
      <c r="N229" s="128" t="s">
        <v>224</v>
      </c>
      <c r="O229" s="127" t="s">
        <v>225</v>
      </c>
      <c r="P229" s="127" t="s">
        <v>343</v>
      </c>
      <c r="Q229" s="127" t="s">
        <v>344</v>
      </c>
      <c r="R229" s="125"/>
      <c r="S229" s="126"/>
      <c r="T229" s="125"/>
      <c r="U229" s="124">
        <v>984</v>
      </c>
      <c r="V229" s="124">
        <v>87060.28</v>
      </c>
      <c r="W229" s="124">
        <v>-86076.28</v>
      </c>
      <c r="X229" s="123"/>
    </row>
    <row r="230" spans="1:24" x14ac:dyDescent="0.25">
      <c r="A230" s="127" t="s">
        <v>251</v>
      </c>
      <c r="B230" s="165"/>
      <c r="C230" s="128" t="s">
        <v>217</v>
      </c>
      <c r="D230" s="128" t="s">
        <v>352</v>
      </c>
      <c r="E230" s="128" t="s">
        <v>360</v>
      </c>
      <c r="F230" s="128" t="s">
        <v>447</v>
      </c>
      <c r="G230" s="128" t="s">
        <v>220</v>
      </c>
      <c r="H230" s="128" t="s">
        <v>219</v>
      </c>
      <c r="I230" s="128" t="s">
        <v>220</v>
      </c>
      <c r="J230" s="128" t="s">
        <v>356</v>
      </c>
      <c r="K230" s="128" t="s">
        <v>223</v>
      </c>
      <c r="L230" s="128" t="s">
        <v>220</v>
      </c>
      <c r="M230" s="128" t="s">
        <v>316</v>
      </c>
      <c r="N230" s="128" t="s">
        <v>224</v>
      </c>
      <c r="O230" s="127" t="s">
        <v>225</v>
      </c>
      <c r="P230" s="127" t="s">
        <v>343</v>
      </c>
      <c r="Q230" s="127" t="s">
        <v>344</v>
      </c>
      <c r="R230" s="125"/>
      <c r="S230" s="126"/>
      <c r="T230" s="125"/>
      <c r="U230" s="124">
        <v>0</v>
      </c>
      <c r="V230" s="124">
        <v>19132.580000000002</v>
      </c>
      <c r="W230" s="124">
        <v>-19132.580000000002</v>
      </c>
      <c r="X230" s="123"/>
    </row>
    <row r="231" spans="1:24" x14ac:dyDescent="0.25">
      <c r="A231" s="127" t="s">
        <v>251</v>
      </c>
      <c r="B231" s="165"/>
      <c r="C231" s="128" t="s">
        <v>217</v>
      </c>
      <c r="D231" s="128" t="s">
        <v>352</v>
      </c>
      <c r="E231" s="128" t="s">
        <v>360</v>
      </c>
      <c r="F231" s="128" t="s">
        <v>446</v>
      </c>
      <c r="G231" s="128" t="s">
        <v>220</v>
      </c>
      <c r="H231" s="128" t="s">
        <v>219</v>
      </c>
      <c r="I231" s="128" t="s">
        <v>220</v>
      </c>
      <c r="J231" s="128" t="s">
        <v>356</v>
      </c>
      <c r="K231" s="128" t="s">
        <v>223</v>
      </c>
      <c r="L231" s="128" t="s">
        <v>220</v>
      </c>
      <c r="M231" s="128" t="s">
        <v>316</v>
      </c>
      <c r="N231" s="128" t="s">
        <v>224</v>
      </c>
      <c r="O231" s="127" t="s">
        <v>225</v>
      </c>
      <c r="P231" s="127" t="s">
        <v>343</v>
      </c>
      <c r="Q231" s="127" t="s">
        <v>344</v>
      </c>
      <c r="R231" s="125"/>
      <c r="S231" s="126"/>
      <c r="T231" s="125"/>
      <c r="U231" s="124">
        <v>0</v>
      </c>
      <c r="V231" s="124">
        <v>28637.7</v>
      </c>
      <c r="W231" s="124">
        <v>-28637.7</v>
      </c>
      <c r="X231" s="123"/>
    </row>
    <row r="232" spans="1:24" x14ac:dyDescent="0.25">
      <c r="A232" s="127" t="s">
        <v>251</v>
      </c>
      <c r="B232" s="165"/>
      <c r="C232" s="128" t="s">
        <v>217</v>
      </c>
      <c r="D232" s="128" t="s">
        <v>352</v>
      </c>
      <c r="E232" s="128" t="s">
        <v>360</v>
      </c>
      <c r="F232" s="128" t="s">
        <v>443</v>
      </c>
      <c r="G232" s="128" t="s">
        <v>220</v>
      </c>
      <c r="H232" s="128" t="s">
        <v>219</v>
      </c>
      <c r="I232" s="128" t="s">
        <v>220</v>
      </c>
      <c r="J232" s="128" t="s">
        <v>356</v>
      </c>
      <c r="K232" s="128" t="s">
        <v>223</v>
      </c>
      <c r="L232" s="128" t="s">
        <v>220</v>
      </c>
      <c r="M232" s="128" t="s">
        <v>316</v>
      </c>
      <c r="N232" s="128" t="s">
        <v>224</v>
      </c>
      <c r="O232" s="127" t="s">
        <v>225</v>
      </c>
      <c r="P232" s="127" t="s">
        <v>343</v>
      </c>
      <c r="Q232" s="127" t="s">
        <v>344</v>
      </c>
      <c r="R232" s="125"/>
      <c r="S232" s="126"/>
      <c r="T232" s="125"/>
      <c r="U232" s="124">
        <v>0</v>
      </c>
      <c r="V232" s="124">
        <v>2120.19</v>
      </c>
      <c r="W232" s="124">
        <v>-2120.19</v>
      </c>
      <c r="X232" s="123"/>
    </row>
    <row r="233" spans="1:24" x14ac:dyDescent="0.25">
      <c r="A233" s="127" t="s">
        <v>251</v>
      </c>
      <c r="B233" s="165"/>
      <c r="C233" s="128" t="s">
        <v>217</v>
      </c>
      <c r="D233" s="128" t="s">
        <v>352</v>
      </c>
      <c r="E233" s="128" t="s">
        <v>360</v>
      </c>
      <c r="F233" s="128" t="s">
        <v>445</v>
      </c>
      <c r="G233" s="128" t="s">
        <v>220</v>
      </c>
      <c r="H233" s="128" t="s">
        <v>219</v>
      </c>
      <c r="I233" s="128" t="s">
        <v>220</v>
      </c>
      <c r="J233" s="128" t="s">
        <v>356</v>
      </c>
      <c r="K233" s="128" t="s">
        <v>223</v>
      </c>
      <c r="L233" s="128" t="s">
        <v>220</v>
      </c>
      <c r="M233" s="128" t="s">
        <v>316</v>
      </c>
      <c r="N233" s="128" t="s">
        <v>224</v>
      </c>
      <c r="O233" s="127" t="s">
        <v>225</v>
      </c>
      <c r="P233" s="127" t="s">
        <v>343</v>
      </c>
      <c r="Q233" s="127" t="s">
        <v>344</v>
      </c>
      <c r="R233" s="125"/>
      <c r="S233" s="126"/>
      <c r="T233" s="125"/>
      <c r="U233" s="124">
        <v>0</v>
      </c>
      <c r="V233" s="124">
        <v>2247.38</v>
      </c>
      <c r="W233" s="124">
        <v>-2247.38</v>
      </c>
      <c r="X233" s="123"/>
    </row>
    <row r="234" spans="1:24" x14ac:dyDescent="0.25">
      <c r="A234" s="127" t="s">
        <v>251</v>
      </c>
      <c r="B234" s="165"/>
      <c r="C234" s="128" t="s">
        <v>217</v>
      </c>
      <c r="D234" s="128" t="s">
        <v>364</v>
      </c>
      <c r="E234" s="128" t="s">
        <v>366</v>
      </c>
      <c r="F234" s="128" t="s">
        <v>447</v>
      </c>
      <c r="G234" s="128" t="s">
        <v>220</v>
      </c>
      <c r="H234" s="128" t="s">
        <v>219</v>
      </c>
      <c r="I234" s="128" t="s">
        <v>220</v>
      </c>
      <c r="J234" s="128" t="s">
        <v>356</v>
      </c>
      <c r="K234" s="128" t="s">
        <v>223</v>
      </c>
      <c r="L234" s="128" t="s">
        <v>220</v>
      </c>
      <c r="M234" s="128" t="s">
        <v>322</v>
      </c>
      <c r="N234" s="128" t="s">
        <v>224</v>
      </c>
      <c r="O234" s="127" t="s">
        <v>225</v>
      </c>
      <c r="P234" s="127" t="s">
        <v>226</v>
      </c>
      <c r="Q234" s="127" t="s">
        <v>241</v>
      </c>
      <c r="R234" s="125"/>
      <c r="S234" s="126"/>
      <c r="T234" s="125"/>
      <c r="U234" s="124">
        <v>0</v>
      </c>
      <c r="V234" s="124">
        <v>8873.07</v>
      </c>
      <c r="W234" s="124">
        <v>-8873.07</v>
      </c>
      <c r="X234" s="123"/>
    </row>
    <row r="235" spans="1:24" x14ac:dyDescent="0.25">
      <c r="A235" s="127" t="s">
        <v>251</v>
      </c>
      <c r="B235" s="165"/>
      <c r="C235" s="128" t="s">
        <v>217</v>
      </c>
      <c r="D235" s="128" t="s">
        <v>364</v>
      </c>
      <c r="E235" s="128" t="s">
        <v>366</v>
      </c>
      <c r="F235" s="128" t="s">
        <v>447</v>
      </c>
      <c r="G235" s="128" t="s">
        <v>220</v>
      </c>
      <c r="H235" s="128" t="s">
        <v>219</v>
      </c>
      <c r="I235" s="128" t="s">
        <v>220</v>
      </c>
      <c r="J235" s="128" t="s">
        <v>356</v>
      </c>
      <c r="K235" s="128" t="s">
        <v>223</v>
      </c>
      <c r="L235" s="128" t="s">
        <v>220</v>
      </c>
      <c r="M235" s="128" t="s">
        <v>322</v>
      </c>
      <c r="N235" s="128" t="s">
        <v>224</v>
      </c>
      <c r="O235" s="127" t="s">
        <v>225</v>
      </c>
      <c r="P235" s="127" t="s">
        <v>226</v>
      </c>
      <c r="Q235" s="127" t="s">
        <v>254</v>
      </c>
      <c r="R235" s="125"/>
      <c r="S235" s="126"/>
      <c r="T235" s="125"/>
      <c r="U235" s="124">
        <v>5932.2</v>
      </c>
      <c r="V235" s="124">
        <v>0</v>
      </c>
      <c r="W235" s="124">
        <v>5932.2</v>
      </c>
      <c r="X235" s="123"/>
    </row>
    <row r="236" spans="1:24" x14ac:dyDescent="0.25">
      <c r="A236" s="127" t="s">
        <v>251</v>
      </c>
      <c r="B236" s="165"/>
      <c r="C236" s="128" t="s">
        <v>217</v>
      </c>
      <c r="D236" s="128" t="s">
        <v>364</v>
      </c>
      <c r="E236" s="128" t="s">
        <v>366</v>
      </c>
      <c r="F236" s="128" t="s">
        <v>446</v>
      </c>
      <c r="G236" s="128" t="s">
        <v>220</v>
      </c>
      <c r="H236" s="128" t="s">
        <v>219</v>
      </c>
      <c r="I236" s="128" t="s">
        <v>220</v>
      </c>
      <c r="J236" s="128" t="s">
        <v>356</v>
      </c>
      <c r="K236" s="128" t="s">
        <v>223</v>
      </c>
      <c r="L236" s="128" t="s">
        <v>220</v>
      </c>
      <c r="M236" s="128" t="s">
        <v>322</v>
      </c>
      <c r="N236" s="128" t="s">
        <v>224</v>
      </c>
      <c r="O236" s="127" t="s">
        <v>225</v>
      </c>
      <c r="P236" s="127" t="s">
        <v>226</v>
      </c>
      <c r="Q236" s="127" t="s">
        <v>241</v>
      </c>
      <c r="R236" s="125"/>
      <c r="S236" s="126"/>
      <c r="T236" s="125"/>
      <c r="U236" s="124">
        <v>0</v>
      </c>
      <c r="V236" s="124">
        <v>7554.53</v>
      </c>
      <c r="W236" s="124">
        <v>-7554.53</v>
      </c>
      <c r="X236" s="123"/>
    </row>
    <row r="237" spans="1:24" x14ac:dyDescent="0.25">
      <c r="A237" s="127" t="s">
        <v>251</v>
      </c>
      <c r="B237" s="165"/>
      <c r="C237" s="128" t="s">
        <v>217</v>
      </c>
      <c r="D237" s="128" t="s">
        <v>364</v>
      </c>
      <c r="E237" s="128" t="s">
        <v>366</v>
      </c>
      <c r="F237" s="128" t="s">
        <v>446</v>
      </c>
      <c r="G237" s="128" t="s">
        <v>220</v>
      </c>
      <c r="H237" s="128" t="s">
        <v>219</v>
      </c>
      <c r="I237" s="128" t="s">
        <v>220</v>
      </c>
      <c r="J237" s="128" t="s">
        <v>356</v>
      </c>
      <c r="K237" s="128" t="s">
        <v>223</v>
      </c>
      <c r="L237" s="128" t="s">
        <v>220</v>
      </c>
      <c r="M237" s="128" t="s">
        <v>322</v>
      </c>
      <c r="N237" s="128" t="s">
        <v>224</v>
      </c>
      <c r="O237" s="127" t="s">
        <v>225</v>
      </c>
      <c r="P237" s="127" t="s">
        <v>226</v>
      </c>
      <c r="Q237" s="127" t="s">
        <v>254</v>
      </c>
      <c r="R237" s="125"/>
      <c r="S237" s="126"/>
      <c r="T237" s="125"/>
      <c r="U237" s="124">
        <v>6551.37</v>
      </c>
      <c r="V237" s="124">
        <v>0</v>
      </c>
      <c r="W237" s="124">
        <v>6551.37</v>
      </c>
      <c r="X237" s="123"/>
    </row>
    <row r="238" spans="1:24" x14ac:dyDescent="0.25">
      <c r="A238" s="127" t="s">
        <v>251</v>
      </c>
      <c r="B238" s="165"/>
      <c r="C238" s="128" t="s">
        <v>217</v>
      </c>
      <c r="D238" s="128" t="s">
        <v>364</v>
      </c>
      <c r="E238" s="128" t="s">
        <v>366</v>
      </c>
      <c r="F238" s="128" t="s">
        <v>443</v>
      </c>
      <c r="G238" s="128" t="s">
        <v>220</v>
      </c>
      <c r="H238" s="128" t="s">
        <v>219</v>
      </c>
      <c r="I238" s="128" t="s">
        <v>220</v>
      </c>
      <c r="J238" s="128" t="s">
        <v>356</v>
      </c>
      <c r="K238" s="128" t="s">
        <v>223</v>
      </c>
      <c r="L238" s="128" t="s">
        <v>220</v>
      </c>
      <c r="M238" s="128" t="s">
        <v>322</v>
      </c>
      <c r="N238" s="128" t="s">
        <v>224</v>
      </c>
      <c r="O238" s="127" t="s">
        <v>225</v>
      </c>
      <c r="P238" s="127" t="s">
        <v>226</v>
      </c>
      <c r="Q238" s="127" t="s">
        <v>241</v>
      </c>
      <c r="R238" s="125"/>
      <c r="S238" s="126"/>
      <c r="T238" s="125"/>
      <c r="U238" s="124">
        <v>0</v>
      </c>
      <c r="V238" s="124">
        <v>26008.01</v>
      </c>
      <c r="W238" s="124">
        <v>-26008.01</v>
      </c>
      <c r="X238" s="123"/>
    </row>
    <row r="239" spans="1:24" x14ac:dyDescent="0.25">
      <c r="A239" s="127" t="s">
        <v>251</v>
      </c>
      <c r="B239" s="165"/>
      <c r="C239" s="128" t="s">
        <v>217</v>
      </c>
      <c r="D239" s="128" t="s">
        <v>364</v>
      </c>
      <c r="E239" s="128" t="s">
        <v>366</v>
      </c>
      <c r="F239" s="128" t="s">
        <v>443</v>
      </c>
      <c r="G239" s="128" t="s">
        <v>220</v>
      </c>
      <c r="H239" s="128" t="s">
        <v>219</v>
      </c>
      <c r="I239" s="128" t="s">
        <v>220</v>
      </c>
      <c r="J239" s="128" t="s">
        <v>356</v>
      </c>
      <c r="K239" s="128" t="s">
        <v>223</v>
      </c>
      <c r="L239" s="128" t="s">
        <v>220</v>
      </c>
      <c r="M239" s="128" t="s">
        <v>322</v>
      </c>
      <c r="N239" s="128" t="s">
        <v>224</v>
      </c>
      <c r="O239" s="127" t="s">
        <v>225</v>
      </c>
      <c r="P239" s="127" t="s">
        <v>226</v>
      </c>
      <c r="Q239" s="127" t="s">
        <v>254</v>
      </c>
      <c r="R239" s="125"/>
      <c r="S239" s="126"/>
      <c r="T239" s="125"/>
      <c r="U239" s="124">
        <v>22414.61</v>
      </c>
      <c r="V239" s="124">
        <v>0</v>
      </c>
      <c r="W239" s="124">
        <v>22414.61</v>
      </c>
      <c r="X239" s="123"/>
    </row>
    <row r="240" spans="1:24" x14ac:dyDescent="0.25">
      <c r="A240" s="127" t="s">
        <v>251</v>
      </c>
      <c r="B240" s="165"/>
      <c r="C240" s="128" t="s">
        <v>217</v>
      </c>
      <c r="D240" s="128" t="s">
        <v>364</v>
      </c>
      <c r="E240" s="128" t="s">
        <v>366</v>
      </c>
      <c r="F240" s="128" t="s">
        <v>444</v>
      </c>
      <c r="G240" s="128" t="s">
        <v>220</v>
      </c>
      <c r="H240" s="128" t="s">
        <v>219</v>
      </c>
      <c r="I240" s="128" t="s">
        <v>220</v>
      </c>
      <c r="J240" s="128" t="s">
        <v>356</v>
      </c>
      <c r="K240" s="128" t="s">
        <v>223</v>
      </c>
      <c r="L240" s="128" t="s">
        <v>220</v>
      </c>
      <c r="M240" s="128" t="s">
        <v>322</v>
      </c>
      <c r="N240" s="128" t="s">
        <v>224</v>
      </c>
      <c r="O240" s="127" t="s">
        <v>225</v>
      </c>
      <c r="P240" s="127" t="s">
        <v>226</v>
      </c>
      <c r="Q240" s="127" t="s">
        <v>241</v>
      </c>
      <c r="R240" s="125"/>
      <c r="S240" s="126"/>
      <c r="T240" s="125"/>
      <c r="U240" s="124">
        <v>0</v>
      </c>
      <c r="V240" s="124">
        <v>226.63</v>
      </c>
      <c r="W240" s="124">
        <v>-226.63</v>
      </c>
      <c r="X240" s="123"/>
    </row>
    <row r="241" spans="1:24" x14ac:dyDescent="0.25">
      <c r="A241" s="127" t="s">
        <v>251</v>
      </c>
      <c r="B241" s="165"/>
      <c r="C241" s="128" t="s">
        <v>217</v>
      </c>
      <c r="D241" s="128" t="s">
        <v>364</v>
      </c>
      <c r="E241" s="128" t="s">
        <v>366</v>
      </c>
      <c r="F241" s="128" t="s">
        <v>444</v>
      </c>
      <c r="G241" s="128" t="s">
        <v>220</v>
      </c>
      <c r="H241" s="128" t="s">
        <v>219</v>
      </c>
      <c r="I241" s="128" t="s">
        <v>220</v>
      </c>
      <c r="J241" s="128" t="s">
        <v>356</v>
      </c>
      <c r="K241" s="128" t="s">
        <v>223</v>
      </c>
      <c r="L241" s="128" t="s">
        <v>220</v>
      </c>
      <c r="M241" s="128" t="s">
        <v>322</v>
      </c>
      <c r="N241" s="128" t="s">
        <v>224</v>
      </c>
      <c r="O241" s="127" t="s">
        <v>225</v>
      </c>
      <c r="P241" s="127" t="s">
        <v>226</v>
      </c>
      <c r="Q241" s="127" t="s">
        <v>254</v>
      </c>
      <c r="R241" s="125"/>
      <c r="S241" s="126"/>
      <c r="T241" s="125"/>
      <c r="U241" s="124">
        <v>2014.09</v>
      </c>
      <c r="V241" s="124">
        <v>0</v>
      </c>
      <c r="W241" s="124">
        <v>2014.09</v>
      </c>
      <c r="X241" s="123"/>
    </row>
    <row r="242" spans="1:24" x14ac:dyDescent="0.25">
      <c r="A242" s="127" t="s">
        <v>251</v>
      </c>
      <c r="B242" s="165"/>
      <c r="C242" s="128" t="s">
        <v>217</v>
      </c>
      <c r="D242" s="128" t="s">
        <v>364</v>
      </c>
      <c r="E242" s="128" t="s">
        <v>368</v>
      </c>
      <c r="F242" s="128" t="s">
        <v>447</v>
      </c>
      <c r="G242" s="128" t="s">
        <v>220</v>
      </c>
      <c r="H242" s="128" t="s">
        <v>219</v>
      </c>
      <c r="I242" s="128" t="s">
        <v>220</v>
      </c>
      <c r="J242" s="128" t="s">
        <v>356</v>
      </c>
      <c r="K242" s="128" t="s">
        <v>223</v>
      </c>
      <c r="L242" s="128" t="s">
        <v>220</v>
      </c>
      <c r="M242" s="128" t="s">
        <v>316</v>
      </c>
      <c r="N242" s="128" t="s">
        <v>224</v>
      </c>
      <c r="O242" s="127" t="s">
        <v>225</v>
      </c>
      <c r="P242" s="127" t="s">
        <v>343</v>
      </c>
      <c r="Q242" s="127" t="s">
        <v>344</v>
      </c>
      <c r="R242" s="125"/>
      <c r="S242" s="126"/>
      <c r="T242" s="125"/>
      <c r="U242" s="124">
        <v>0</v>
      </c>
      <c r="V242" s="124">
        <v>1913.84</v>
      </c>
      <c r="W242" s="124">
        <v>-1913.84</v>
      </c>
      <c r="X242" s="123"/>
    </row>
    <row r="243" spans="1:24" x14ac:dyDescent="0.25">
      <c r="A243" s="127" t="s">
        <v>251</v>
      </c>
      <c r="B243" s="165"/>
      <c r="C243" s="128" t="s">
        <v>217</v>
      </c>
      <c r="D243" s="128" t="s">
        <v>364</v>
      </c>
      <c r="E243" s="128" t="s">
        <v>368</v>
      </c>
      <c r="F243" s="128" t="s">
        <v>446</v>
      </c>
      <c r="G243" s="128" t="s">
        <v>220</v>
      </c>
      <c r="H243" s="128" t="s">
        <v>219</v>
      </c>
      <c r="I243" s="128" t="s">
        <v>220</v>
      </c>
      <c r="J243" s="128" t="s">
        <v>356</v>
      </c>
      <c r="K243" s="128" t="s">
        <v>223</v>
      </c>
      <c r="L243" s="128" t="s">
        <v>220</v>
      </c>
      <c r="M243" s="128" t="s">
        <v>316</v>
      </c>
      <c r="N243" s="128" t="s">
        <v>224</v>
      </c>
      <c r="O243" s="127" t="s">
        <v>225</v>
      </c>
      <c r="P243" s="127" t="s">
        <v>343</v>
      </c>
      <c r="Q243" s="127" t="s">
        <v>344</v>
      </c>
      <c r="R243" s="125"/>
      <c r="S243" s="126"/>
      <c r="T243" s="125"/>
      <c r="U243" s="124">
        <v>0</v>
      </c>
      <c r="V243" s="124">
        <v>1556.03</v>
      </c>
      <c r="W243" s="124">
        <v>-1556.03</v>
      </c>
      <c r="X243" s="123"/>
    </row>
    <row r="244" spans="1:24" x14ac:dyDescent="0.25">
      <c r="A244" s="127" t="s">
        <v>251</v>
      </c>
      <c r="B244" s="165"/>
      <c r="C244" s="128" t="s">
        <v>217</v>
      </c>
      <c r="D244" s="128" t="s">
        <v>364</v>
      </c>
      <c r="E244" s="128" t="s">
        <v>368</v>
      </c>
      <c r="F244" s="128" t="s">
        <v>443</v>
      </c>
      <c r="G244" s="128" t="s">
        <v>220</v>
      </c>
      <c r="H244" s="128" t="s">
        <v>219</v>
      </c>
      <c r="I244" s="128" t="s">
        <v>220</v>
      </c>
      <c r="J244" s="128" t="s">
        <v>356</v>
      </c>
      <c r="K244" s="128" t="s">
        <v>223</v>
      </c>
      <c r="L244" s="128" t="s">
        <v>220</v>
      </c>
      <c r="M244" s="128" t="s">
        <v>316</v>
      </c>
      <c r="N244" s="128" t="s">
        <v>224</v>
      </c>
      <c r="O244" s="127" t="s">
        <v>225</v>
      </c>
      <c r="P244" s="127" t="s">
        <v>343</v>
      </c>
      <c r="Q244" s="127" t="s">
        <v>344</v>
      </c>
      <c r="R244" s="125"/>
      <c r="S244" s="126"/>
      <c r="T244" s="125"/>
      <c r="U244" s="124">
        <v>0</v>
      </c>
      <c r="V244" s="124">
        <v>10571.28</v>
      </c>
      <c r="W244" s="124">
        <v>-10571.28</v>
      </c>
      <c r="X244" s="123"/>
    </row>
    <row r="245" spans="1:24" x14ac:dyDescent="0.25">
      <c r="A245" s="127" t="s">
        <v>251</v>
      </c>
      <c r="B245" s="165"/>
      <c r="C245" s="128" t="s">
        <v>217</v>
      </c>
      <c r="D245" s="128" t="s">
        <v>364</v>
      </c>
      <c r="E245" s="128" t="s">
        <v>368</v>
      </c>
      <c r="F245" s="128" t="s">
        <v>444</v>
      </c>
      <c r="G245" s="128" t="s">
        <v>220</v>
      </c>
      <c r="H245" s="128" t="s">
        <v>219</v>
      </c>
      <c r="I245" s="128" t="s">
        <v>220</v>
      </c>
      <c r="J245" s="128" t="s">
        <v>356</v>
      </c>
      <c r="K245" s="128" t="s">
        <v>223</v>
      </c>
      <c r="L245" s="128" t="s">
        <v>220</v>
      </c>
      <c r="M245" s="128" t="s">
        <v>316</v>
      </c>
      <c r="N245" s="128" t="s">
        <v>224</v>
      </c>
      <c r="O245" s="127" t="s">
        <v>225</v>
      </c>
      <c r="P245" s="127" t="s">
        <v>343</v>
      </c>
      <c r="Q245" s="127" t="s">
        <v>344</v>
      </c>
      <c r="R245" s="125"/>
      <c r="S245" s="126"/>
      <c r="T245" s="125"/>
      <c r="U245" s="124">
        <v>0</v>
      </c>
      <c r="V245" s="124">
        <v>0.97</v>
      </c>
      <c r="W245" s="124">
        <v>-0.97</v>
      </c>
      <c r="X245" s="123"/>
    </row>
    <row r="246" spans="1:24" x14ac:dyDescent="0.25">
      <c r="A246" s="127" t="s">
        <v>251</v>
      </c>
      <c r="B246" s="165"/>
      <c r="C246" s="128" t="s">
        <v>217</v>
      </c>
      <c r="D246" s="128" t="s">
        <v>364</v>
      </c>
      <c r="E246" s="128" t="s">
        <v>370</v>
      </c>
      <c r="F246" s="128" t="s">
        <v>447</v>
      </c>
      <c r="G246" s="128" t="s">
        <v>220</v>
      </c>
      <c r="H246" s="128" t="s">
        <v>219</v>
      </c>
      <c r="I246" s="128" t="s">
        <v>220</v>
      </c>
      <c r="J246" s="128" t="s">
        <v>356</v>
      </c>
      <c r="K246" s="128" t="s">
        <v>223</v>
      </c>
      <c r="L246" s="128" t="s">
        <v>220</v>
      </c>
      <c r="M246" s="128" t="s">
        <v>316</v>
      </c>
      <c r="N246" s="128" t="s">
        <v>224</v>
      </c>
      <c r="O246" s="127" t="s">
        <v>225</v>
      </c>
      <c r="P246" s="127" t="s">
        <v>343</v>
      </c>
      <c r="Q246" s="127" t="s">
        <v>344</v>
      </c>
      <c r="R246" s="125"/>
      <c r="S246" s="126"/>
      <c r="T246" s="125"/>
      <c r="U246" s="124">
        <v>0</v>
      </c>
      <c r="V246" s="124">
        <v>15731.17</v>
      </c>
      <c r="W246" s="124">
        <v>-15731.17</v>
      </c>
      <c r="X246" s="123"/>
    </row>
    <row r="247" spans="1:24" x14ac:dyDescent="0.25">
      <c r="A247" s="127" t="s">
        <v>251</v>
      </c>
      <c r="B247" s="165"/>
      <c r="C247" s="128" t="s">
        <v>217</v>
      </c>
      <c r="D247" s="128" t="s">
        <v>364</v>
      </c>
      <c r="E247" s="128" t="s">
        <v>370</v>
      </c>
      <c r="F247" s="128" t="s">
        <v>446</v>
      </c>
      <c r="G247" s="128" t="s">
        <v>220</v>
      </c>
      <c r="H247" s="128" t="s">
        <v>219</v>
      </c>
      <c r="I247" s="128" t="s">
        <v>220</v>
      </c>
      <c r="J247" s="128" t="s">
        <v>356</v>
      </c>
      <c r="K247" s="128" t="s">
        <v>223</v>
      </c>
      <c r="L247" s="128" t="s">
        <v>220</v>
      </c>
      <c r="M247" s="128" t="s">
        <v>316</v>
      </c>
      <c r="N247" s="128" t="s">
        <v>224</v>
      </c>
      <c r="O247" s="127" t="s">
        <v>225</v>
      </c>
      <c r="P247" s="127" t="s">
        <v>343</v>
      </c>
      <c r="Q247" s="127" t="s">
        <v>344</v>
      </c>
      <c r="R247" s="125"/>
      <c r="S247" s="126"/>
      <c r="T247" s="125"/>
      <c r="U247" s="124">
        <v>0</v>
      </c>
      <c r="V247" s="124">
        <v>27380.74</v>
      </c>
      <c r="W247" s="124">
        <v>-27380.74</v>
      </c>
      <c r="X247" s="123"/>
    </row>
    <row r="248" spans="1:24" x14ac:dyDescent="0.25">
      <c r="A248" s="127" t="s">
        <v>251</v>
      </c>
      <c r="B248" s="165"/>
      <c r="C248" s="128" t="s">
        <v>217</v>
      </c>
      <c r="D248" s="128" t="s">
        <v>364</v>
      </c>
      <c r="E248" s="128" t="s">
        <v>370</v>
      </c>
      <c r="F248" s="128" t="s">
        <v>443</v>
      </c>
      <c r="G248" s="128" t="s">
        <v>220</v>
      </c>
      <c r="H248" s="128" t="s">
        <v>219</v>
      </c>
      <c r="I248" s="128" t="s">
        <v>220</v>
      </c>
      <c r="J248" s="128" t="s">
        <v>356</v>
      </c>
      <c r="K248" s="128" t="s">
        <v>223</v>
      </c>
      <c r="L248" s="128" t="s">
        <v>220</v>
      </c>
      <c r="M248" s="128" t="s">
        <v>316</v>
      </c>
      <c r="N248" s="128" t="s">
        <v>224</v>
      </c>
      <c r="O248" s="127" t="s">
        <v>225</v>
      </c>
      <c r="P248" s="127" t="s">
        <v>343</v>
      </c>
      <c r="Q248" s="127" t="s">
        <v>344</v>
      </c>
      <c r="R248" s="125"/>
      <c r="S248" s="126"/>
      <c r="T248" s="125"/>
      <c r="U248" s="124">
        <v>0</v>
      </c>
      <c r="V248" s="124">
        <v>24809.05</v>
      </c>
      <c r="W248" s="124">
        <v>-24809.05</v>
      </c>
      <c r="X248" s="123"/>
    </row>
    <row r="249" spans="1:24" x14ac:dyDescent="0.25">
      <c r="A249" s="127" t="s">
        <v>251</v>
      </c>
      <c r="B249" s="165"/>
      <c r="C249" s="128" t="s">
        <v>217</v>
      </c>
      <c r="D249" s="128" t="s">
        <v>364</v>
      </c>
      <c r="E249" s="128" t="s">
        <v>370</v>
      </c>
      <c r="F249" s="128" t="s">
        <v>444</v>
      </c>
      <c r="G249" s="128" t="s">
        <v>220</v>
      </c>
      <c r="H249" s="128" t="s">
        <v>219</v>
      </c>
      <c r="I249" s="128" t="s">
        <v>220</v>
      </c>
      <c r="J249" s="128" t="s">
        <v>356</v>
      </c>
      <c r="K249" s="128" t="s">
        <v>223</v>
      </c>
      <c r="L249" s="128" t="s">
        <v>220</v>
      </c>
      <c r="M249" s="128" t="s">
        <v>316</v>
      </c>
      <c r="N249" s="128" t="s">
        <v>224</v>
      </c>
      <c r="O249" s="127" t="s">
        <v>225</v>
      </c>
      <c r="P249" s="127" t="s">
        <v>343</v>
      </c>
      <c r="Q249" s="127" t="s">
        <v>344</v>
      </c>
      <c r="R249" s="125"/>
      <c r="S249" s="126"/>
      <c r="T249" s="125"/>
      <c r="U249" s="124">
        <v>0</v>
      </c>
      <c r="V249" s="124">
        <v>148.56</v>
      </c>
      <c r="W249" s="124">
        <v>-148.56</v>
      </c>
      <c r="X249" s="123"/>
    </row>
    <row r="250" spans="1:24" x14ac:dyDescent="0.25">
      <c r="A250" s="127" t="s">
        <v>251</v>
      </c>
      <c r="B250" s="165"/>
      <c r="C250" s="128" t="s">
        <v>217</v>
      </c>
      <c r="D250" s="128" t="s">
        <v>372</v>
      </c>
      <c r="E250" s="128" t="s">
        <v>374</v>
      </c>
      <c r="F250" s="128" t="s">
        <v>447</v>
      </c>
      <c r="G250" s="128" t="s">
        <v>220</v>
      </c>
      <c r="H250" s="128" t="s">
        <v>219</v>
      </c>
      <c r="I250" s="128" t="s">
        <v>220</v>
      </c>
      <c r="J250" s="128" t="s">
        <v>376</v>
      </c>
      <c r="K250" s="128" t="s">
        <v>223</v>
      </c>
      <c r="L250" s="128" t="s">
        <v>220</v>
      </c>
      <c r="M250" s="128" t="s">
        <v>322</v>
      </c>
      <c r="N250" s="128" t="s">
        <v>224</v>
      </c>
      <c r="O250" s="127" t="s">
        <v>225</v>
      </c>
      <c r="P250" s="127" t="s">
        <v>226</v>
      </c>
      <c r="Q250" s="127" t="s">
        <v>241</v>
      </c>
      <c r="R250" s="125"/>
      <c r="S250" s="126"/>
      <c r="T250" s="125"/>
      <c r="U250" s="124">
        <v>0</v>
      </c>
      <c r="V250" s="124">
        <v>11272.36</v>
      </c>
      <c r="W250" s="124">
        <v>-11272.36</v>
      </c>
      <c r="X250" s="123"/>
    </row>
    <row r="251" spans="1:24" x14ac:dyDescent="0.25">
      <c r="A251" s="127" t="s">
        <v>251</v>
      </c>
      <c r="B251" s="165"/>
      <c r="C251" s="128" t="s">
        <v>217</v>
      </c>
      <c r="D251" s="128" t="s">
        <v>372</v>
      </c>
      <c r="E251" s="128" t="s">
        <v>374</v>
      </c>
      <c r="F251" s="128" t="s">
        <v>447</v>
      </c>
      <c r="G251" s="128" t="s">
        <v>220</v>
      </c>
      <c r="H251" s="128" t="s">
        <v>219</v>
      </c>
      <c r="I251" s="128" t="s">
        <v>220</v>
      </c>
      <c r="J251" s="128" t="s">
        <v>376</v>
      </c>
      <c r="K251" s="128" t="s">
        <v>223</v>
      </c>
      <c r="L251" s="128" t="s">
        <v>220</v>
      </c>
      <c r="M251" s="128" t="s">
        <v>322</v>
      </c>
      <c r="N251" s="128" t="s">
        <v>224</v>
      </c>
      <c r="O251" s="127" t="s">
        <v>225</v>
      </c>
      <c r="P251" s="127" t="s">
        <v>226</v>
      </c>
      <c r="Q251" s="127" t="s">
        <v>254</v>
      </c>
      <c r="R251" s="125"/>
      <c r="S251" s="126"/>
      <c r="T251" s="125"/>
      <c r="U251" s="124">
        <v>10345.51</v>
      </c>
      <c r="V251" s="124">
        <v>0</v>
      </c>
      <c r="W251" s="124">
        <v>10345.51</v>
      </c>
      <c r="X251" s="123"/>
    </row>
    <row r="252" spans="1:24" x14ac:dyDescent="0.25">
      <c r="A252" s="127" t="s">
        <v>251</v>
      </c>
      <c r="B252" s="165"/>
      <c r="C252" s="128" t="s">
        <v>217</v>
      </c>
      <c r="D252" s="128" t="s">
        <v>372</v>
      </c>
      <c r="E252" s="128" t="s">
        <v>374</v>
      </c>
      <c r="F252" s="128" t="s">
        <v>446</v>
      </c>
      <c r="G252" s="128" t="s">
        <v>220</v>
      </c>
      <c r="H252" s="128" t="s">
        <v>219</v>
      </c>
      <c r="I252" s="128" t="s">
        <v>220</v>
      </c>
      <c r="J252" s="128" t="s">
        <v>376</v>
      </c>
      <c r="K252" s="128" t="s">
        <v>223</v>
      </c>
      <c r="L252" s="128" t="s">
        <v>220</v>
      </c>
      <c r="M252" s="128" t="s">
        <v>322</v>
      </c>
      <c r="N252" s="128" t="s">
        <v>224</v>
      </c>
      <c r="O252" s="127" t="s">
        <v>225</v>
      </c>
      <c r="P252" s="127" t="s">
        <v>226</v>
      </c>
      <c r="Q252" s="127" t="s">
        <v>241</v>
      </c>
      <c r="R252" s="125"/>
      <c r="S252" s="126"/>
      <c r="T252" s="125"/>
      <c r="U252" s="124">
        <v>0</v>
      </c>
      <c r="V252" s="124">
        <v>2207.16</v>
      </c>
      <c r="W252" s="124">
        <v>-2207.16</v>
      </c>
      <c r="X252" s="123"/>
    </row>
    <row r="253" spans="1:24" x14ac:dyDescent="0.25">
      <c r="A253" s="127" t="s">
        <v>251</v>
      </c>
      <c r="B253" s="165"/>
      <c r="C253" s="128" t="s">
        <v>217</v>
      </c>
      <c r="D253" s="128" t="s">
        <v>372</v>
      </c>
      <c r="E253" s="128" t="s">
        <v>374</v>
      </c>
      <c r="F253" s="128" t="s">
        <v>446</v>
      </c>
      <c r="G253" s="128" t="s">
        <v>220</v>
      </c>
      <c r="H253" s="128" t="s">
        <v>219</v>
      </c>
      <c r="I253" s="128" t="s">
        <v>220</v>
      </c>
      <c r="J253" s="128" t="s">
        <v>376</v>
      </c>
      <c r="K253" s="128" t="s">
        <v>223</v>
      </c>
      <c r="L253" s="128" t="s">
        <v>220</v>
      </c>
      <c r="M253" s="128" t="s">
        <v>322</v>
      </c>
      <c r="N253" s="128" t="s">
        <v>224</v>
      </c>
      <c r="O253" s="127" t="s">
        <v>225</v>
      </c>
      <c r="P253" s="127" t="s">
        <v>226</v>
      </c>
      <c r="Q253" s="127" t="s">
        <v>254</v>
      </c>
      <c r="R253" s="125"/>
      <c r="S253" s="126"/>
      <c r="T253" s="125"/>
      <c r="U253" s="124">
        <v>2038.26</v>
      </c>
      <c r="V253" s="124">
        <v>0</v>
      </c>
      <c r="W253" s="124">
        <v>2038.26</v>
      </c>
      <c r="X253" s="123"/>
    </row>
    <row r="254" spans="1:24" x14ac:dyDescent="0.25">
      <c r="A254" s="127" t="s">
        <v>251</v>
      </c>
      <c r="B254" s="165"/>
      <c r="C254" s="128" t="s">
        <v>217</v>
      </c>
      <c r="D254" s="128" t="s">
        <v>372</v>
      </c>
      <c r="E254" s="128" t="s">
        <v>374</v>
      </c>
      <c r="F254" s="128" t="s">
        <v>443</v>
      </c>
      <c r="G254" s="128" t="s">
        <v>220</v>
      </c>
      <c r="H254" s="128" t="s">
        <v>219</v>
      </c>
      <c r="I254" s="128" t="s">
        <v>220</v>
      </c>
      <c r="J254" s="128" t="s">
        <v>376</v>
      </c>
      <c r="K254" s="128" t="s">
        <v>223</v>
      </c>
      <c r="L254" s="128" t="s">
        <v>220</v>
      </c>
      <c r="M254" s="128" t="s">
        <v>322</v>
      </c>
      <c r="N254" s="128" t="s">
        <v>224</v>
      </c>
      <c r="O254" s="127" t="s">
        <v>225</v>
      </c>
      <c r="P254" s="127" t="s">
        <v>226</v>
      </c>
      <c r="Q254" s="127" t="s">
        <v>241</v>
      </c>
      <c r="R254" s="125"/>
      <c r="S254" s="126"/>
      <c r="T254" s="125"/>
      <c r="U254" s="124">
        <v>0</v>
      </c>
      <c r="V254" s="124">
        <v>9482.17</v>
      </c>
      <c r="W254" s="124">
        <v>-9482.17</v>
      </c>
      <c r="X254" s="123"/>
    </row>
    <row r="255" spans="1:24" x14ac:dyDescent="0.25">
      <c r="A255" s="127" t="s">
        <v>251</v>
      </c>
      <c r="B255" s="165"/>
      <c r="C255" s="128" t="s">
        <v>217</v>
      </c>
      <c r="D255" s="128" t="s">
        <v>372</v>
      </c>
      <c r="E255" s="128" t="s">
        <v>374</v>
      </c>
      <c r="F255" s="128" t="s">
        <v>443</v>
      </c>
      <c r="G255" s="128" t="s">
        <v>220</v>
      </c>
      <c r="H255" s="128" t="s">
        <v>219</v>
      </c>
      <c r="I255" s="128" t="s">
        <v>220</v>
      </c>
      <c r="J255" s="128" t="s">
        <v>376</v>
      </c>
      <c r="K255" s="128" t="s">
        <v>223</v>
      </c>
      <c r="L255" s="128" t="s">
        <v>220</v>
      </c>
      <c r="M255" s="128" t="s">
        <v>322</v>
      </c>
      <c r="N255" s="128" t="s">
        <v>224</v>
      </c>
      <c r="O255" s="127" t="s">
        <v>225</v>
      </c>
      <c r="P255" s="127" t="s">
        <v>226</v>
      </c>
      <c r="Q255" s="127" t="s">
        <v>254</v>
      </c>
      <c r="R255" s="125"/>
      <c r="S255" s="126"/>
      <c r="T255" s="125"/>
      <c r="U255" s="124">
        <v>2659.56</v>
      </c>
      <c r="V255" s="124">
        <v>0</v>
      </c>
      <c r="W255" s="124">
        <v>2659.56</v>
      </c>
      <c r="X255" s="123"/>
    </row>
    <row r="256" spans="1:24" x14ac:dyDescent="0.25">
      <c r="A256" s="127" t="s">
        <v>251</v>
      </c>
      <c r="B256" s="165"/>
      <c r="C256" s="128" t="s">
        <v>217</v>
      </c>
      <c r="D256" s="128" t="s">
        <v>372</v>
      </c>
      <c r="E256" s="128" t="s">
        <v>374</v>
      </c>
      <c r="F256" s="128" t="s">
        <v>445</v>
      </c>
      <c r="G256" s="128" t="s">
        <v>220</v>
      </c>
      <c r="H256" s="128" t="s">
        <v>219</v>
      </c>
      <c r="I256" s="128" t="s">
        <v>220</v>
      </c>
      <c r="J256" s="128" t="s">
        <v>376</v>
      </c>
      <c r="K256" s="128" t="s">
        <v>223</v>
      </c>
      <c r="L256" s="128" t="s">
        <v>220</v>
      </c>
      <c r="M256" s="128" t="s">
        <v>322</v>
      </c>
      <c r="N256" s="128" t="s">
        <v>224</v>
      </c>
      <c r="O256" s="127" t="s">
        <v>225</v>
      </c>
      <c r="P256" s="127" t="s">
        <v>226</v>
      </c>
      <c r="Q256" s="127" t="s">
        <v>241</v>
      </c>
      <c r="R256" s="125"/>
      <c r="S256" s="126"/>
      <c r="T256" s="125"/>
      <c r="U256" s="124">
        <v>0</v>
      </c>
      <c r="V256" s="124">
        <v>2380.37</v>
      </c>
      <c r="W256" s="124">
        <v>-2380.37</v>
      </c>
      <c r="X256" s="123"/>
    </row>
    <row r="257" spans="1:24" x14ac:dyDescent="0.25">
      <c r="A257" s="127" t="s">
        <v>251</v>
      </c>
      <c r="B257" s="165"/>
      <c r="C257" s="128" t="s">
        <v>217</v>
      </c>
      <c r="D257" s="128" t="s">
        <v>372</v>
      </c>
      <c r="E257" s="128" t="s">
        <v>374</v>
      </c>
      <c r="F257" s="128" t="s">
        <v>445</v>
      </c>
      <c r="G257" s="128" t="s">
        <v>220</v>
      </c>
      <c r="H257" s="128" t="s">
        <v>219</v>
      </c>
      <c r="I257" s="128" t="s">
        <v>220</v>
      </c>
      <c r="J257" s="128" t="s">
        <v>376</v>
      </c>
      <c r="K257" s="128" t="s">
        <v>223</v>
      </c>
      <c r="L257" s="128" t="s">
        <v>220</v>
      </c>
      <c r="M257" s="128" t="s">
        <v>322</v>
      </c>
      <c r="N257" s="128" t="s">
        <v>224</v>
      </c>
      <c r="O257" s="127" t="s">
        <v>225</v>
      </c>
      <c r="P257" s="127" t="s">
        <v>226</v>
      </c>
      <c r="Q257" s="127" t="s">
        <v>254</v>
      </c>
      <c r="R257" s="125"/>
      <c r="S257" s="126"/>
      <c r="T257" s="125"/>
      <c r="U257" s="124">
        <v>2021.16</v>
      </c>
      <c r="V257" s="124">
        <v>0</v>
      </c>
      <c r="W257" s="124">
        <v>2021.16</v>
      </c>
      <c r="X257" s="123"/>
    </row>
    <row r="258" spans="1:24" x14ac:dyDescent="0.25">
      <c r="A258" s="127" t="s">
        <v>251</v>
      </c>
      <c r="B258" s="165"/>
      <c r="C258" s="128" t="s">
        <v>217</v>
      </c>
      <c r="D258" s="128" t="s">
        <v>372</v>
      </c>
      <c r="E258" s="128" t="s">
        <v>374</v>
      </c>
      <c r="F258" s="128" t="s">
        <v>244</v>
      </c>
      <c r="G258" s="128" t="s">
        <v>220</v>
      </c>
      <c r="H258" s="128" t="s">
        <v>219</v>
      </c>
      <c r="I258" s="128" t="s">
        <v>220</v>
      </c>
      <c r="J258" s="128" t="s">
        <v>376</v>
      </c>
      <c r="K258" s="128" t="s">
        <v>223</v>
      </c>
      <c r="L258" s="128" t="s">
        <v>220</v>
      </c>
      <c r="M258" s="128" t="s">
        <v>322</v>
      </c>
      <c r="N258" s="128" t="s">
        <v>224</v>
      </c>
      <c r="O258" s="127" t="s">
        <v>225</v>
      </c>
      <c r="P258" s="127" t="s">
        <v>226</v>
      </c>
      <c r="Q258" s="127" t="s">
        <v>241</v>
      </c>
      <c r="R258" s="125"/>
      <c r="S258" s="126"/>
      <c r="T258" s="125"/>
      <c r="U258" s="124">
        <v>0</v>
      </c>
      <c r="V258" s="124">
        <v>3049.06</v>
      </c>
      <c r="W258" s="124">
        <v>-3049.06</v>
      </c>
      <c r="X258" s="123"/>
    </row>
    <row r="259" spans="1:24" x14ac:dyDescent="0.25">
      <c r="A259" s="127" t="s">
        <v>251</v>
      </c>
      <c r="B259" s="165"/>
      <c r="C259" s="128" t="s">
        <v>217</v>
      </c>
      <c r="D259" s="128" t="s">
        <v>372</v>
      </c>
      <c r="E259" s="128" t="s">
        <v>374</v>
      </c>
      <c r="F259" s="128" t="s">
        <v>244</v>
      </c>
      <c r="G259" s="128" t="s">
        <v>220</v>
      </c>
      <c r="H259" s="128" t="s">
        <v>219</v>
      </c>
      <c r="I259" s="128" t="s">
        <v>220</v>
      </c>
      <c r="J259" s="128" t="s">
        <v>376</v>
      </c>
      <c r="K259" s="128" t="s">
        <v>223</v>
      </c>
      <c r="L259" s="128" t="s">
        <v>220</v>
      </c>
      <c r="M259" s="128" t="s">
        <v>322</v>
      </c>
      <c r="N259" s="128" t="s">
        <v>224</v>
      </c>
      <c r="O259" s="127" t="s">
        <v>225</v>
      </c>
      <c r="P259" s="127" t="s">
        <v>226</v>
      </c>
      <c r="Q259" s="127" t="s">
        <v>254</v>
      </c>
      <c r="R259" s="125"/>
      <c r="S259" s="126"/>
      <c r="T259" s="125"/>
      <c r="U259" s="124">
        <v>2727.85</v>
      </c>
      <c r="V259" s="124">
        <v>0</v>
      </c>
      <c r="W259" s="124">
        <v>2727.85</v>
      </c>
      <c r="X259" s="123"/>
    </row>
    <row r="260" spans="1:24" x14ac:dyDescent="0.25">
      <c r="A260" s="127" t="s">
        <v>251</v>
      </c>
      <c r="B260" s="165"/>
      <c r="C260" s="128" t="s">
        <v>217</v>
      </c>
      <c r="D260" s="128" t="s">
        <v>372</v>
      </c>
      <c r="E260" s="128" t="s">
        <v>374</v>
      </c>
      <c r="F260" s="128" t="s">
        <v>444</v>
      </c>
      <c r="G260" s="128" t="s">
        <v>220</v>
      </c>
      <c r="H260" s="128" t="s">
        <v>219</v>
      </c>
      <c r="I260" s="128" t="s">
        <v>220</v>
      </c>
      <c r="J260" s="128" t="s">
        <v>376</v>
      </c>
      <c r="K260" s="128" t="s">
        <v>223</v>
      </c>
      <c r="L260" s="128" t="s">
        <v>220</v>
      </c>
      <c r="M260" s="128" t="s">
        <v>322</v>
      </c>
      <c r="N260" s="128" t="s">
        <v>224</v>
      </c>
      <c r="O260" s="127" t="s">
        <v>225</v>
      </c>
      <c r="P260" s="127" t="s">
        <v>226</v>
      </c>
      <c r="Q260" s="127" t="s">
        <v>241</v>
      </c>
      <c r="R260" s="125"/>
      <c r="S260" s="126"/>
      <c r="T260" s="125"/>
      <c r="U260" s="124">
        <v>0</v>
      </c>
      <c r="V260" s="124">
        <v>10865.76</v>
      </c>
      <c r="W260" s="124">
        <v>-10865.76</v>
      </c>
      <c r="X260" s="123"/>
    </row>
    <row r="261" spans="1:24" x14ac:dyDescent="0.25">
      <c r="A261" s="127" t="s">
        <v>251</v>
      </c>
      <c r="B261" s="165"/>
      <c r="C261" s="128" t="s">
        <v>217</v>
      </c>
      <c r="D261" s="128" t="s">
        <v>372</v>
      </c>
      <c r="E261" s="128" t="s">
        <v>374</v>
      </c>
      <c r="F261" s="128" t="s">
        <v>444</v>
      </c>
      <c r="G261" s="128" t="s">
        <v>220</v>
      </c>
      <c r="H261" s="128" t="s">
        <v>219</v>
      </c>
      <c r="I261" s="128" t="s">
        <v>220</v>
      </c>
      <c r="J261" s="128" t="s">
        <v>376</v>
      </c>
      <c r="K261" s="128" t="s">
        <v>223</v>
      </c>
      <c r="L261" s="128" t="s">
        <v>220</v>
      </c>
      <c r="M261" s="128" t="s">
        <v>322</v>
      </c>
      <c r="N261" s="128" t="s">
        <v>224</v>
      </c>
      <c r="O261" s="127" t="s">
        <v>225</v>
      </c>
      <c r="P261" s="127" t="s">
        <v>226</v>
      </c>
      <c r="Q261" s="127" t="s">
        <v>254</v>
      </c>
      <c r="R261" s="125"/>
      <c r="S261" s="126"/>
      <c r="T261" s="125"/>
      <c r="U261" s="124">
        <v>9104.5400000000009</v>
      </c>
      <c r="V261" s="124">
        <v>0</v>
      </c>
      <c r="W261" s="124">
        <v>9104.5400000000009</v>
      </c>
      <c r="X261" s="123"/>
    </row>
    <row r="262" spans="1:24" x14ac:dyDescent="0.25">
      <c r="A262" s="127" t="s">
        <v>251</v>
      </c>
      <c r="B262" s="165"/>
      <c r="C262" s="128" t="s">
        <v>217</v>
      </c>
      <c r="D262" s="128" t="s">
        <v>372</v>
      </c>
      <c r="E262" s="128" t="s">
        <v>378</v>
      </c>
      <c r="F262" s="128" t="s">
        <v>447</v>
      </c>
      <c r="G262" s="128" t="s">
        <v>220</v>
      </c>
      <c r="H262" s="128" t="s">
        <v>219</v>
      </c>
      <c r="I262" s="128" t="s">
        <v>220</v>
      </c>
      <c r="J262" s="128" t="s">
        <v>376</v>
      </c>
      <c r="K262" s="128" t="s">
        <v>223</v>
      </c>
      <c r="L262" s="128" t="s">
        <v>220</v>
      </c>
      <c r="M262" s="128" t="s">
        <v>316</v>
      </c>
      <c r="N262" s="128" t="s">
        <v>224</v>
      </c>
      <c r="O262" s="127" t="s">
        <v>225</v>
      </c>
      <c r="P262" s="127" t="s">
        <v>343</v>
      </c>
      <c r="Q262" s="127" t="s">
        <v>344</v>
      </c>
      <c r="R262" s="125"/>
      <c r="S262" s="126"/>
      <c r="T262" s="125"/>
      <c r="U262" s="124">
        <v>0</v>
      </c>
      <c r="V262" s="124">
        <v>12998.77</v>
      </c>
      <c r="W262" s="124">
        <v>-12998.77</v>
      </c>
      <c r="X262" s="123"/>
    </row>
    <row r="263" spans="1:24" x14ac:dyDescent="0.25">
      <c r="A263" s="127" t="s">
        <v>251</v>
      </c>
      <c r="B263" s="165"/>
      <c r="C263" s="128" t="s">
        <v>217</v>
      </c>
      <c r="D263" s="128" t="s">
        <v>372</v>
      </c>
      <c r="E263" s="128" t="s">
        <v>378</v>
      </c>
      <c r="F263" s="128" t="s">
        <v>446</v>
      </c>
      <c r="G263" s="128" t="s">
        <v>220</v>
      </c>
      <c r="H263" s="128" t="s">
        <v>219</v>
      </c>
      <c r="I263" s="128" t="s">
        <v>220</v>
      </c>
      <c r="J263" s="128" t="s">
        <v>376</v>
      </c>
      <c r="K263" s="128" t="s">
        <v>223</v>
      </c>
      <c r="L263" s="128" t="s">
        <v>220</v>
      </c>
      <c r="M263" s="128" t="s">
        <v>316</v>
      </c>
      <c r="N263" s="128" t="s">
        <v>224</v>
      </c>
      <c r="O263" s="127" t="s">
        <v>225</v>
      </c>
      <c r="P263" s="127" t="s">
        <v>343</v>
      </c>
      <c r="Q263" s="127" t="s">
        <v>344</v>
      </c>
      <c r="R263" s="125"/>
      <c r="S263" s="126"/>
      <c r="T263" s="125"/>
      <c r="U263" s="124">
        <v>0</v>
      </c>
      <c r="V263" s="124">
        <v>5219.6499999999996</v>
      </c>
      <c r="W263" s="124">
        <v>-5219.6499999999996</v>
      </c>
      <c r="X263" s="123"/>
    </row>
    <row r="264" spans="1:24" x14ac:dyDescent="0.25">
      <c r="A264" s="127" t="s">
        <v>251</v>
      </c>
      <c r="B264" s="165"/>
      <c r="C264" s="128" t="s">
        <v>217</v>
      </c>
      <c r="D264" s="128" t="s">
        <v>372</v>
      </c>
      <c r="E264" s="128" t="s">
        <v>378</v>
      </c>
      <c r="F264" s="128" t="s">
        <v>443</v>
      </c>
      <c r="G264" s="128" t="s">
        <v>220</v>
      </c>
      <c r="H264" s="128" t="s">
        <v>219</v>
      </c>
      <c r="I264" s="128" t="s">
        <v>220</v>
      </c>
      <c r="J264" s="128" t="s">
        <v>376</v>
      </c>
      <c r="K264" s="128" t="s">
        <v>223</v>
      </c>
      <c r="L264" s="128" t="s">
        <v>220</v>
      </c>
      <c r="M264" s="128" t="s">
        <v>316</v>
      </c>
      <c r="N264" s="128" t="s">
        <v>224</v>
      </c>
      <c r="O264" s="127" t="s">
        <v>225</v>
      </c>
      <c r="P264" s="127" t="s">
        <v>343</v>
      </c>
      <c r="Q264" s="127" t="s">
        <v>344</v>
      </c>
      <c r="R264" s="125"/>
      <c r="S264" s="126"/>
      <c r="T264" s="125"/>
      <c r="U264" s="124">
        <v>35.880000000000003</v>
      </c>
      <c r="V264" s="124">
        <v>3898.16</v>
      </c>
      <c r="W264" s="124">
        <v>-3862.28</v>
      </c>
      <c r="X264" s="123"/>
    </row>
    <row r="265" spans="1:24" x14ac:dyDescent="0.25">
      <c r="A265" s="127" t="s">
        <v>251</v>
      </c>
      <c r="B265" s="165"/>
      <c r="C265" s="128" t="s">
        <v>217</v>
      </c>
      <c r="D265" s="128" t="s">
        <v>372</v>
      </c>
      <c r="E265" s="128" t="s">
        <v>378</v>
      </c>
      <c r="F265" s="128" t="s">
        <v>445</v>
      </c>
      <c r="G265" s="128" t="s">
        <v>220</v>
      </c>
      <c r="H265" s="128" t="s">
        <v>219</v>
      </c>
      <c r="I265" s="128" t="s">
        <v>220</v>
      </c>
      <c r="J265" s="128" t="s">
        <v>376</v>
      </c>
      <c r="K265" s="128" t="s">
        <v>223</v>
      </c>
      <c r="L265" s="128" t="s">
        <v>220</v>
      </c>
      <c r="M265" s="128" t="s">
        <v>316</v>
      </c>
      <c r="N265" s="128" t="s">
        <v>224</v>
      </c>
      <c r="O265" s="127" t="s">
        <v>225</v>
      </c>
      <c r="P265" s="127" t="s">
        <v>343</v>
      </c>
      <c r="Q265" s="127" t="s">
        <v>344</v>
      </c>
      <c r="R265" s="125"/>
      <c r="S265" s="126"/>
      <c r="T265" s="125"/>
      <c r="U265" s="124">
        <v>0</v>
      </c>
      <c r="V265" s="124">
        <v>3877.23</v>
      </c>
      <c r="W265" s="124">
        <v>-3877.23</v>
      </c>
      <c r="X265" s="123"/>
    </row>
    <row r="266" spans="1:24" x14ac:dyDescent="0.25">
      <c r="A266" s="127" t="s">
        <v>251</v>
      </c>
      <c r="B266" s="165"/>
      <c r="C266" s="128" t="s">
        <v>217</v>
      </c>
      <c r="D266" s="128" t="s">
        <v>372</v>
      </c>
      <c r="E266" s="128" t="s">
        <v>378</v>
      </c>
      <c r="F266" s="128" t="s">
        <v>244</v>
      </c>
      <c r="G266" s="128" t="s">
        <v>220</v>
      </c>
      <c r="H266" s="128" t="s">
        <v>219</v>
      </c>
      <c r="I266" s="128" t="s">
        <v>220</v>
      </c>
      <c r="J266" s="128" t="s">
        <v>376</v>
      </c>
      <c r="K266" s="128" t="s">
        <v>223</v>
      </c>
      <c r="L266" s="128" t="s">
        <v>220</v>
      </c>
      <c r="M266" s="128" t="s">
        <v>316</v>
      </c>
      <c r="N266" s="128" t="s">
        <v>224</v>
      </c>
      <c r="O266" s="127" t="s">
        <v>225</v>
      </c>
      <c r="P266" s="127" t="s">
        <v>343</v>
      </c>
      <c r="Q266" s="127" t="s">
        <v>344</v>
      </c>
      <c r="R266" s="125"/>
      <c r="S266" s="126"/>
      <c r="T266" s="125"/>
      <c r="U266" s="124">
        <v>78.55</v>
      </c>
      <c r="V266" s="124">
        <v>3929.44</v>
      </c>
      <c r="W266" s="124">
        <v>-3850.89</v>
      </c>
      <c r="X266" s="123"/>
    </row>
    <row r="267" spans="1:24" x14ac:dyDescent="0.25">
      <c r="A267" s="127" t="s">
        <v>251</v>
      </c>
      <c r="B267" s="165"/>
      <c r="C267" s="128" t="s">
        <v>217</v>
      </c>
      <c r="D267" s="128" t="s">
        <v>372</v>
      </c>
      <c r="E267" s="128" t="s">
        <v>378</v>
      </c>
      <c r="F267" s="128" t="s">
        <v>444</v>
      </c>
      <c r="G267" s="128" t="s">
        <v>220</v>
      </c>
      <c r="H267" s="128" t="s">
        <v>219</v>
      </c>
      <c r="I267" s="128" t="s">
        <v>220</v>
      </c>
      <c r="J267" s="128" t="s">
        <v>376</v>
      </c>
      <c r="K267" s="128" t="s">
        <v>223</v>
      </c>
      <c r="L267" s="128" t="s">
        <v>220</v>
      </c>
      <c r="M267" s="128" t="s">
        <v>316</v>
      </c>
      <c r="N267" s="128" t="s">
        <v>224</v>
      </c>
      <c r="O267" s="127" t="s">
        <v>225</v>
      </c>
      <c r="P267" s="127" t="s">
        <v>343</v>
      </c>
      <c r="Q267" s="127" t="s">
        <v>344</v>
      </c>
      <c r="R267" s="125"/>
      <c r="S267" s="126"/>
      <c r="T267" s="125"/>
      <c r="U267" s="124">
        <v>0</v>
      </c>
      <c r="V267" s="124">
        <v>11301.55</v>
      </c>
      <c r="W267" s="124">
        <v>-11301.55</v>
      </c>
      <c r="X267" s="123"/>
    </row>
    <row r="268" spans="1:24" x14ac:dyDescent="0.25">
      <c r="A268" s="127" t="s">
        <v>251</v>
      </c>
      <c r="B268" s="165"/>
      <c r="C268" s="128" t="s">
        <v>217</v>
      </c>
      <c r="D268" s="128" t="s">
        <v>372</v>
      </c>
      <c r="E268" s="128" t="s">
        <v>380</v>
      </c>
      <c r="F268" s="128" t="s">
        <v>447</v>
      </c>
      <c r="G268" s="128" t="s">
        <v>220</v>
      </c>
      <c r="H268" s="128" t="s">
        <v>219</v>
      </c>
      <c r="I268" s="128" t="s">
        <v>220</v>
      </c>
      <c r="J268" s="128" t="s">
        <v>376</v>
      </c>
      <c r="K268" s="128" t="s">
        <v>223</v>
      </c>
      <c r="L268" s="128" t="s">
        <v>220</v>
      </c>
      <c r="M268" s="128" t="s">
        <v>316</v>
      </c>
      <c r="N268" s="128" t="s">
        <v>224</v>
      </c>
      <c r="O268" s="127" t="s">
        <v>225</v>
      </c>
      <c r="P268" s="127" t="s">
        <v>343</v>
      </c>
      <c r="Q268" s="127" t="s">
        <v>344</v>
      </c>
      <c r="R268" s="125"/>
      <c r="S268" s="126"/>
      <c r="T268" s="125"/>
      <c r="U268" s="124">
        <v>0</v>
      </c>
      <c r="V268" s="124">
        <v>9321.6</v>
      </c>
      <c r="W268" s="124">
        <v>-9321.6</v>
      </c>
      <c r="X268" s="123"/>
    </row>
    <row r="269" spans="1:24" x14ac:dyDescent="0.25">
      <c r="A269" s="127" t="s">
        <v>251</v>
      </c>
      <c r="B269" s="166"/>
      <c r="C269" s="128" t="s">
        <v>217</v>
      </c>
      <c r="D269" s="128" t="s">
        <v>372</v>
      </c>
      <c r="E269" s="128" t="s">
        <v>380</v>
      </c>
      <c r="F269" s="128" t="s">
        <v>444</v>
      </c>
      <c r="G269" s="128" t="s">
        <v>220</v>
      </c>
      <c r="H269" s="128" t="s">
        <v>219</v>
      </c>
      <c r="I269" s="128" t="s">
        <v>220</v>
      </c>
      <c r="J269" s="128" t="s">
        <v>376</v>
      </c>
      <c r="K269" s="128" t="s">
        <v>223</v>
      </c>
      <c r="L269" s="128" t="s">
        <v>220</v>
      </c>
      <c r="M269" s="128" t="s">
        <v>316</v>
      </c>
      <c r="N269" s="128" t="s">
        <v>224</v>
      </c>
      <c r="O269" s="127" t="s">
        <v>225</v>
      </c>
      <c r="P269" s="127" t="s">
        <v>343</v>
      </c>
      <c r="Q269" s="127" t="s">
        <v>344</v>
      </c>
      <c r="R269" s="125"/>
      <c r="S269" s="126"/>
      <c r="T269" s="125"/>
      <c r="U269" s="124">
        <v>0</v>
      </c>
      <c r="V269" s="124">
        <v>3071.27</v>
      </c>
      <c r="W269" s="124">
        <v>-3071.27</v>
      </c>
      <c r="X269" s="123"/>
    </row>
    <row r="270" spans="1:24" x14ac:dyDescent="0.25">
      <c r="A270" s="120"/>
      <c r="B270" s="121" t="s">
        <v>465</v>
      </c>
      <c r="C270" s="122"/>
      <c r="D270" s="122"/>
      <c r="E270" s="122"/>
      <c r="F270" s="122"/>
      <c r="G270" s="122"/>
      <c r="H270" s="122"/>
      <c r="I270" s="122"/>
      <c r="J270" s="122"/>
      <c r="K270" s="122"/>
      <c r="L270" s="122"/>
      <c r="M270" s="122"/>
      <c r="N270" s="122"/>
      <c r="O270" s="120"/>
      <c r="P270" s="120"/>
      <c r="Q270" s="120"/>
      <c r="R270" s="120"/>
      <c r="S270" s="122"/>
      <c r="T270" s="120"/>
      <c r="U270" s="119">
        <v>998511.53</v>
      </c>
      <c r="V270" s="119">
        <v>2930650.63</v>
      </c>
      <c r="W270" s="119">
        <v>-1932139.1</v>
      </c>
      <c r="X270" s="117"/>
    </row>
    <row r="271" spans="1:24" x14ac:dyDescent="0.25">
      <c r="A271" s="127" t="s">
        <v>255</v>
      </c>
      <c r="B271" s="164" t="s">
        <v>464</v>
      </c>
      <c r="C271" s="128" t="s">
        <v>217</v>
      </c>
      <c r="D271" s="128" t="s">
        <v>334</v>
      </c>
      <c r="E271" s="128" t="s">
        <v>336</v>
      </c>
      <c r="F271" s="128" t="s">
        <v>447</v>
      </c>
      <c r="G271" s="128" t="s">
        <v>220</v>
      </c>
      <c r="H271" s="128" t="s">
        <v>219</v>
      </c>
      <c r="I271" s="128" t="s">
        <v>220</v>
      </c>
      <c r="J271" s="128" t="s">
        <v>339</v>
      </c>
      <c r="K271" s="128" t="s">
        <v>223</v>
      </c>
      <c r="L271" s="128" t="s">
        <v>220</v>
      </c>
      <c r="M271" s="128" t="s">
        <v>322</v>
      </c>
      <c r="N271" s="128" t="s">
        <v>224</v>
      </c>
      <c r="O271" s="127" t="s">
        <v>225</v>
      </c>
      <c r="P271" s="127" t="s">
        <v>226</v>
      </c>
      <c r="Q271" s="127" t="s">
        <v>241</v>
      </c>
      <c r="R271" s="125"/>
      <c r="S271" s="126"/>
      <c r="T271" s="125"/>
      <c r="U271" s="124">
        <v>0</v>
      </c>
      <c r="V271" s="124">
        <v>328970.15000000002</v>
      </c>
      <c r="W271" s="124">
        <v>-328970.15000000002</v>
      </c>
      <c r="X271" s="123"/>
    </row>
    <row r="272" spans="1:24" x14ac:dyDescent="0.25">
      <c r="A272" s="127" t="s">
        <v>255</v>
      </c>
      <c r="B272" s="165"/>
      <c r="C272" s="128" t="s">
        <v>217</v>
      </c>
      <c r="D272" s="128" t="s">
        <v>334</v>
      </c>
      <c r="E272" s="128" t="s">
        <v>336</v>
      </c>
      <c r="F272" s="128" t="s">
        <v>447</v>
      </c>
      <c r="G272" s="128" t="s">
        <v>220</v>
      </c>
      <c r="H272" s="128" t="s">
        <v>219</v>
      </c>
      <c r="I272" s="128" t="s">
        <v>220</v>
      </c>
      <c r="J272" s="128" t="s">
        <v>339</v>
      </c>
      <c r="K272" s="128" t="s">
        <v>223</v>
      </c>
      <c r="L272" s="128" t="s">
        <v>220</v>
      </c>
      <c r="M272" s="128" t="s">
        <v>322</v>
      </c>
      <c r="N272" s="128" t="s">
        <v>224</v>
      </c>
      <c r="O272" s="127" t="s">
        <v>225</v>
      </c>
      <c r="P272" s="127" t="s">
        <v>226</v>
      </c>
      <c r="Q272" s="127" t="s">
        <v>261</v>
      </c>
      <c r="R272" s="125"/>
      <c r="S272" s="126"/>
      <c r="T272" s="125"/>
      <c r="U272" s="124">
        <v>191356.93</v>
      </c>
      <c r="V272" s="124">
        <v>0</v>
      </c>
      <c r="W272" s="124">
        <v>191356.93</v>
      </c>
      <c r="X272" s="123"/>
    </row>
    <row r="273" spans="1:24" x14ac:dyDescent="0.25">
      <c r="A273" s="127" t="s">
        <v>255</v>
      </c>
      <c r="B273" s="165"/>
      <c r="C273" s="128" t="s">
        <v>217</v>
      </c>
      <c r="D273" s="128" t="s">
        <v>334</v>
      </c>
      <c r="E273" s="128" t="s">
        <v>336</v>
      </c>
      <c r="F273" s="128" t="s">
        <v>446</v>
      </c>
      <c r="G273" s="128" t="s">
        <v>220</v>
      </c>
      <c r="H273" s="128" t="s">
        <v>219</v>
      </c>
      <c r="I273" s="128" t="s">
        <v>220</v>
      </c>
      <c r="J273" s="128" t="s">
        <v>339</v>
      </c>
      <c r="K273" s="128" t="s">
        <v>223</v>
      </c>
      <c r="L273" s="128" t="s">
        <v>220</v>
      </c>
      <c r="M273" s="128" t="s">
        <v>322</v>
      </c>
      <c r="N273" s="128" t="s">
        <v>224</v>
      </c>
      <c r="O273" s="127" t="s">
        <v>225</v>
      </c>
      <c r="P273" s="127" t="s">
        <v>226</v>
      </c>
      <c r="Q273" s="127" t="s">
        <v>241</v>
      </c>
      <c r="R273" s="125"/>
      <c r="S273" s="126"/>
      <c r="T273" s="125"/>
      <c r="U273" s="124">
        <v>0</v>
      </c>
      <c r="V273" s="124">
        <v>97415.12</v>
      </c>
      <c r="W273" s="124">
        <v>-97415.12</v>
      </c>
      <c r="X273" s="123"/>
    </row>
    <row r="274" spans="1:24" x14ac:dyDescent="0.25">
      <c r="A274" s="127" t="s">
        <v>255</v>
      </c>
      <c r="B274" s="165"/>
      <c r="C274" s="128" t="s">
        <v>217</v>
      </c>
      <c r="D274" s="128" t="s">
        <v>334</v>
      </c>
      <c r="E274" s="128" t="s">
        <v>336</v>
      </c>
      <c r="F274" s="128" t="s">
        <v>446</v>
      </c>
      <c r="G274" s="128" t="s">
        <v>220</v>
      </c>
      <c r="H274" s="128" t="s">
        <v>219</v>
      </c>
      <c r="I274" s="128" t="s">
        <v>220</v>
      </c>
      <c r="J274" s="128" t="s">
        <v>339</v>
      </c>
      <c r="K274" s="128" t="s">
        <v>223</v>
      </c>
      <c r="L274" s="128" t="s">
        <v>220</v>
      </c>
      <c r="M274" s="128" t="s">
        <v>322</v>
      </c>
      <c r="N274" s="128" t="s">
        <v>224</v>
      </c>
      <c r="O274" s="127" t="s">
        <v>225</v>
      </c>
      <c r="P274" s="127" t="s">
        <v>226</v>
      </c>
      <c r="Q274" s="127" t="s">
        <v>261</v>
      </c>
      <c r="R274" s="125"/>
      <c r="S274" s="126"/>
      <c r="T274" s="125"/>
      <c r="U274" s="124">
        <v>82781.33</v>
      </c>
      <c r="V274" s="124">
        <v>0</v>
      </c>
      <c r="W274" s="124">
        <v>82781.33</v>
      </c>
      <c r="X274" s="123"/>
    </row>
    <row r="275" spans="1:24" x14ac:dyDescent="0.25">
      <c r="A275" s="127" t="s">
        <v>255</v>
      </c>
      <c r="B275" s="165"/>
      <c r="C275" s="128" t="s">
        <v>217</v>
      </c>
      <c r="D275" s="128" t="s">
        <v>334</v>
      </c>
      <c r="E275" s="128" t="s">
        <v>336</v>
      </c>
      <c r="F275" s="128" t="s">
        <v>443</v>
      </c>
      <c r="G275" s="128" t="s">
        <v>220</v>
      </c>
      <c r="H275" s="128" t="s">
        <v>219</v>
      </c>
      <c r="I275" s="128" t="s">
        <v>220</v>
      </c>
      <c r="J275" s="128" t="s">
        <v>339</v>
      </c>
      <c r="K275" s="128" t="s">
        <v>223</v>
      </c>
      <c r="L275" s="128" t="s">
        <v>220</v>
      </c>
      <c r="M275" s="128" t="s">
        <v>322</v>
      </c>
      <c r="N275" s="128" t="s">
        <v>224</v>
      </c>
      <c r="O275" s="127" t="s">
        <v>225</v>
      </c>
      <c r="P275" s="127" t="s">
        <v>226</v>
      </c>
      <c r="Q275" s="127" t="s">
        <v>241</v>
      </c>
      <c r="R275" s="125"/>
      <c r="S275" s="126"/>
      <c r="T275" s="125"/>
      <c r="U275" s="124">
        <v>0</v>
      </c>
      <c r="V275" s="124">
        <v>338694.04</v>
      </c>
      <c r="W275" s="124">
        <v>-338694.04</v>
      </c>
      <c r="X275" s="123"/>
    </row>
    <row r="276" spans="1:24" x14ac:dyDescent="0.25">
      <c r="A276" s="127" t="s">
        <v>255</v>
      </c>
      <c r="B276" s="165"/>
      <c r="C276" s="128" t="s">
        <v>217</v>
      </c>
      <c r="D276" s="128" t="s">
        <v>334</v>
      </c>
      <c r="E276" s="128" t="s">
        <v>336</v>
      </c>
      <c r="F276" s="128" t="s">
        <v>443</v>
      </c>
      <c r="G276" s="128" t="s">
        <v>220</v>
      </c>
      <c r="H276" s="128" t="s">
        <v>219</v>
      </c>
      <c r="I276" s="128" t="s">
        <v>220</v>
      </c>
      <c r="J276" s="128" t="s">
        <v>339</v>
      </c>
      <c r="K276" s="128" t="s">
        <v>223</v>
      </c>
      <c r="L276" s="128" t="s">
        <v>220</v>
      </c>
      <c r="M276" s="128" t="s">
        <v>322</v>
      </c>
      <c r="N276" s="128" t="s">
        <v>224</v>
      </c>
      <c r="O276" s="127" t="s">
        <v>225</v>
      </c>
      <c r="P276" s="127" t="s">
        <v>226</v>
      </c>
      <c r="Q276" s="127" t="s">
        <v>261</v>
      </c>
      <c r="R276" s="125"/>
      <c r="S276" s="126"/>
      <c r="T276" s="125"/>
      <c r="U276" s="124">
        <v>234466.21</v>
      </c>
      <c r="V276" s="124">
        <v>0</v>
      </c>
      <c r="W276" s="124">
        <v>234466.21</v>
      </c>
      <c r="X276" s="123"/>
    </row>
    <row r="277" spans="1:24" x14ac:dyDescent="0.25">
      <c r="A277" s="127" t="s">
        <v>255</v>
      </c>
      <c r="B277" s="165"/>
      <c r="C277" s="128" t="s">
        <v>217</v>
      </c>
      <c r="D277" s="128" t="s">
        <v>334</v>
      </c>
      <c r="E277" s="128" t="s">
        <v>336</v>
      </c>
      <c r="F277" s="128" t="s">
        <v>445</v>
      </c>
      <c r="G277" s="128" t="s">
        <v>220</v>
      </c>
      <c r="H277" s="128" t="s">
        <v>219</v>
      </c>
      <c r="I277" s="128" t="s">
        <v>220</v>
      </c>
      <c r="J277" s="128" t="s">
        <v>339</v>
      </c>
      <c r="K277" s="128" t="s">
        <v>223</v>
      </c>
      <c r="L277" s="128" t="s">
        <v>220</v>
      </c>
      <c r="M277" s="128" t="s">
        <v>322</v>
      </c>
      <c r="N277" s="128" t="s">
        <v>224</v>
      </c>
      <c r="O277" s="127" t="s">
        <v>225</v>
      </c>
      <c r="P277" s="127" t="s">
        <v>226</v>
      </c>
      <c r="Q277" s="127" t="s">
        <v>241</v>
      </c>
      <c r="R277" s="125"/>
      <c r="S277" s="126"/>
      <c r="T277" s="125"/>
      <c r="U277" s="124">
        <v>0</v>
      </c>
      <c r="V277" s="124">
        <v>103935.32</v>
      </c>
      <c r="W277" s="124">
        <v>-103935.32</v>
      </c>
      <c r="X277" s="123"/>
    </row>
    <row r="278" spans="1:24" x14ac:dyDescent="0.25">
      <c r="A278" s="127" t="s">
        <v>255</v>
      </c>
      <c r="B278" s="165"/>
      <c r="C278" s="128" t="s">
        <v>217</v>
      </c>
      <c r="D278" s="128" t="s">
        <v>334</v>
      </c>
      <c r="E278" s="128" t="s">
        <v>336</v>
      </c>
      <c r="F278" s="128" t="s">
        <v>445</v>
      </c>
      <c r="G278" s="128" t="s">
        <v>220</v>
      </c>
      <c r="H278" s="128" t="s">
        <v>219</v>
      </c>
      <c r="I278" s="128" t="s">
        <v>220</v>
      </c>
      <c r="J278" s="128" t="s">
        <v>339</v>
      </c>
      <c r="K278" s="128" t="s">
        <v>223</v>
      </c>
      <c r="L278" s="128" t="s">
        <v>220</v>
      </c>
      <c r="M278" s="128" t="s">
        <v>322</v>
      </c>
      <c r="N278" s="128" t="s">
        <v>224</v>
      </c>
      <c r="O278" s="127" t="s">
        <v>225</v>
      </c>
      <c r="P278" s="127" t="s">
        <v>226</v>
      </c>
      <c r="Q278" s="127" t="s">
        <v>261</v>
      </c>
      <c r="R278" s="125"/>
      <c r="S278" s="126"/>
      <c r="T278" s="125"/>
      <c r="U278" s="124">
        <v>80258.679999999993</v>
      </c>
      <c r="V278" s="124">
        <v>0</v>
      </c>
      <c r="W278" s="124">
        <v>80258.679999999993</v>
      </c>
      <c r="X278" s="123"/>
    </row>
    <row r="279" spans="1:24" x14ac:dyDescent="0.25">
      <c r="A279" s="127" t="s">
        <v>255</v>
      </c>
      <c r="B279" s="165"/>
      <c r="C279" s="128" t="s">
        <v>217</v>
      </c>
      <c r="D279" s="128" t="s">
        <v>334</v>
      </c>
      <c r="E279" s="128" t="s">
        <v>336</v>
      </c>
      <c r="F279" s="128" t="s">
        <v>244</v>
      </c>
      <c r="G279" s="128" t="s">
        <v>220</v>
      </c>
      <c r="H279" s="128" t="s">
        <v>219</v>
      </c>
      <c r="I279" s="128" t="s">
        <v>220</v>
      </c>
      <c r="J279" s="128" t="s">
        <v>339</v>
      </c>
      <c r="K279" s="128" t="s">
        <v>223</v>
      </c>
      <c r="L279" s="128" t="s">
        <v>220</v>
      </c>
      <c r="M279" s="128" t="s">
        <v>322</v>
      </c>
      <c r="N279" s="128" t="s">
        <v>224</v>
      </c>
      <c r="O279" s="127" t="s">
        <v>225</v>
      </c>
      <c r="P279" s="127" t="s">
        <v>226</v>
      </c>
      <c r="Q279" s="127" t="s">
        <v>241</v>
      </c>
      <c r="R279" s="125"/>
      <c r="S279" s="126"/>
      <c r="T279" s="125"/>
      <c r="U279" s="124">
        <v>0</v>
      </c>
      <c r="V279" s="124">
        <v>31267.72</v>
      </c>
      <c r="W279" s="124">
        <v>-31267.72</v>
      </c>
      <c r="X279" s="123"/>
    </row>
    <row r="280" spans="1:24" x14ac:dyDescent="0.25">
      <c r="A280" s="127" t="s">
        <v>255</v>
      </c>
      <c r="B280" s="165"/>
      <c r="C280" s="128" t="s">
        <v>217</v>
      </c>
      <c r="D280" s="128" t="s">
        <v>334</v>
      </c>
      <c r="E280" s="128" t="s">
        <v>336</v>
      </c>
      <c r="F280" s="128" t="s">
        <v>244</v>
      </c>
      <c r="G280" s="128" t="s">
        <v>220</v>
      </c>
      <c r="H280" s="128" t="s">
        <v>219</v>
      </c>
      <c r="I280" s="128" t="s">
        <v>220</v>
      </c>
      <c r="J280" s="128" t="s">
        <v>339</v>
      </c>
      <c r="K280" s="128" t="s">
        <v>223</v>
      </c>
      <c r="L280" s="128" t="s">
        <v>220</v>
      </c>
      <c r="M280" s="128" t="s">
        <v>322</v>
      </c>
      <c r="N280" s="128" t="s">
        <v>224</v>
      </c>
      <c r="O280" s="127" t="s">
        <v>225</v>
      </c>
      <c r="P280" s="127" t="s">
        <v>226</v>
      </c>
      <c r="Q280" s="127" t="s">
        <v>261</v>
      </c>
      <c r="R280" s="125"/>
      <c r="S280" s="126"/>
      <c r="T280" s="125"/>
      <c r="U280" s="124">
        <v>23654.47</v>
      </c>
      <c r="V280" s="124">
        <v>0</v>
      </c>
      <c r="W280" s="124">
        <v>23654.47</v>
      </c>
      <c r="X280" s="123"/>
    </row>
    <row r="281" spans="1:24" x14ac:dyDescent="0.25">
      <c r="A281" s="127" t="s">
        <v>255</v>
      </c>
      <c r="B281" s="165"/>
      <c r="C281" s="128" t="s">
        <v>217</v>
      </c>
      <c r="D281" s="128" t="s">
        <v>334</v>
      </c>
      <c r="E281" s="128" t="s">
        <v>336</v>
      </c>
      <c r="F281" s="128" t="s">
        <v>444</v>
      </c>
      <c r="G281" s="128" t="s">
        <v>220</v>
      </c>
      <c r="H281" s="128" t="s">
        <v>219</v>
      </c>
      <c r="I281" s="128" t="s">
        <v>220</v>
      </c>
      <c r="J281" s="128" t="s">
        <v>339</v>
      </c>
      <c r="K281" s="128" t="s">
        <v>223</v>
      </c>
      <c r="L281" s="128" t="s">
        <v>220</v>
      </c>
      <c r="M281" s="128" t="s">
        <v>322</v>
      </c>
      <c r="N281" s="128" t="s">
        <v>224</v>
      </c>
      <c r="O281" s="127" t="s">
        <v>225</v>
      </c>
      <c r="P281" s="127" t="s">
        <v>226</v>
      </c>
      <c r="Q281" s="127" t="s">
        <v>241</v>
      </c>
      <c r="R281" s="125"/>
      <c r="S281" s="126"/>
      <c r="T281" s="125"/>
      <c r="U281" s="124">
        <v>0</v>
      </c>
      <c r="V281" s="124">
        <v>133025.71</v>
      </c>
      <c r="W281" s="124">
        <v>-133025.71</v>
      </c>
      <c r="X281" s="123"/>
    </row>
    <row r="282" spans="1:24" x14ac:dyDescent="0.25">
      <c r="A282" s="127" t="s">
        <v>255</v>
      </c>
      <c r="B282" s="165"/>
      <c r="C282" s="128" t="s">
        <v>217</v>
      </c>
      <c r="D282" s="128" t="s">
        <v>334</v>
      </c>
      <c r="E282" s="128" t="s">
        <v>336</v>
      </c>
      <c r="F282" s="128" t="s">
        <v>444</v>
      </c>
      <c r="G282" s="128" t="s">
        <v>220</v>
      </c>
      <c r="H282" s="128" t="s">
        <v>219</v>
      </c>
      <c r="I282" s="128" t="s">
        <v>220</v>
      </c>
      <c r="J282" s="128" t="s">
        <v>339</v>
      </c>
      <c r="K282" s="128" t="s">
        <v>223</v>
      </c>
      <c r="L282" s="128" t="s">
        <v>220</v>
      </c>
      <c r="M282" s="128" t="s">
        <v>322</v>
      </c>
      <c r="N282" s="128" t="s">
        <v>224</v>
      </c>
      <c r="O282" s="127" t="s">
        <v>225</v>
      </c>
      <c r="P282" s="127" t="s">
        <v>226</v>
      </c>
      <c r="Q282" s="127" t="s">
        <v>261</v>
      </c>
      <c r="R282" s="125"/>
      <c r="S282" s="126"/>
      <c r="T282" s="125"/>
      <c r="U282" s="124">
        <v>88330.53</v>
      </c>
      <c r="V282" s="124">
        <v>0</v>
      </c>
      <c r="W282" s="124">
        <v>88330.53</v>
      </c>
      <c r="X282" s="123"/>
    </row>
    <row r="283" spans="1:24" x14ac:dyDescent="0.25">
      <c r="A283" s="127" t="s">
        <v>255</v>
      </c>
      <c r="B283" s="165"/>
      <c r="C283" s="128" t="s">
        <v>217</v>
      </c>
      <c r="D283" s="128" t="s">
        <v>334</v>
      </c>
      <c r="E283" s="128" t="s">
        <v>341</v>
      </c>
      <c r="F283" s="128" t="s">
        <v>447</v>
      </c>
      <c r="G283" s="128" t="s">
        <v>220</v>
      </c>
      <c r="H283" s="128" t="s">
        <v>219</v>
      </c>
      <c r="I283" s="128" t="s">
        <v>220</v>
      </c>
      <c r="J283" s="128" t="s">
        <v>339</v>
      </c>
      <c r="K283" s="128" t="s">
        <v>223</v>
      </c>
      <c r="L283" s="128" t="s">
        <v>220</v>
      </c>
      <c r="M283" s="128" t="s">
        <v>316</v>
      </c>
      <c r="N283" s="128" t="s">
        <v>224</v>
      </c>
      <c r="O283" s="127" t="s">
        <v>225</v>
      </c>
      <c r="P283" s="127" t="s">
        <v>343</v>
      </c>
      <c r="Q283" s="127" t="s">
        <v>344</v>
      </c>
      <c r="R283" s="125"/>
      <c r="S283" s="126"/>
      <c r="T283" s="125"/>
      <c r="U283" s="124">
        <v>324.86</v>
      </c>
      <c r="V283" s="124">
        <v>513081.04</v>
      </c>
      <c r="W283" s="124">
        <v>-512756.18</v>
      </c>
      <c r="X283" s="123"/>
    </row>
    <row r="284" spans="1:24" x14ac:dyDescent="0.25">
      <c r="A284" s="127" t="s">
        <v>255</v>
      </c>
      <c r="B284" s="165"/>
      <c r="C284" s="128" t="s">
        <v>217</v>
      </c>
      <c r="D284" s="128" t="s">
        <v>334</v>
      </c>
      <c r="E284" s="128" t="s">
        <v>341</v>
      </c>
      <c r="F284" s="128" t="s">
        <v>446</v>
      </c>
      <c r="G284" s="128" t="s">
        <v>220</v>
      </c>
      <c r="H284" s="128" t="s">
        <v>219</v>
      </c>
      <c r="I284" s="128" t="s">
        <v>220</v>
      </c>
      <c r="J284" s="128" t="s">
        <v>339</v>
      </c>
      <c r="K284" s="128" t="s">
        <v>223</v>
      </c>
      <c r="L284" s="128" t="s">
        <v>220</v>
      </c>
      <c r="M284" s="128" t="s">
        <v>316</v>
      </c>
      <c r="N284" s="128" t="s">
        <v>224</v>
      </c>
      <c r="O284" s="127" t="s">
        <v>225</v>
      </c>
      <c r="P284" s="127" t="s">
        <v>343</v>
      </c>
      <c r="Q284" s="127" t="s">
        <v>344</v>
      </c>
      <c r="R284" s="125"/>
      <c r="S284" s="126"/>
      <c r="T284" s="125"/>
      <c r="U284" s="124">
        <v>101.12</v>
      </c>
      <c r="V284" s="124">
        <v>172976.01</v>
      </c>
      <c r="W284" s="124">
        <v>-172874.89</v>
      </c>
      <c r="X284" s="123"/>
    </row>
    <row r="285" spans="1:24" x14ac:dyDescent="0.25">
      <c r="A285" s="127" t="s">
        <v>255</v>
      </c>
      <c r="B285" s="165"/>
      <c r="C285" s="128" t="s">
        <v>217</v>
      </c>
      <c r="D285" s="128" t="s">
        <v>334</v>
      </c>
      <c r="E285" s="128" t="s">
        <v>341</v>
      </c>
      <c r="F285" s="128" t="s">
        <v>443</v>
      </c>
      <c r="G285" s="128" t="s">
        <v>220</v>
      </c>
      <c r="H285" s="128" t="s">
        <v>219</v>
      </c>
      <c r="I285" s="128" t="s">
        <v>220</v>
      </c>
      <c r="J285" s="128" t="s">
        <v>339</v>
      </c>
      <c r="K285" s="128" t="s">
        <v>223</v>
      </c>
      <c r="L285" s="128" t="s">
        <v>220</v>
      </c>
      <c r="M285" s="128" t="s">
        <v>316</v>
      </c>
      <c r="N285" s="128" t="s">
        <v>224</v>
      </c>
      <c r="O285" s="127" t="s">
        <v>225</v>
      </c>
      <c r="P285" s="127" t="s">
        <v>343</v>
      </c>
      <c r="Q285" s="127" t="s">
        <v>344</v>
      </c>
      <c r="R285" s="125"/>
      <c r="S285" s="126"/>
      <c r="T285" s="125"/>
      <c r="U285" s="124">
        <v>356.97</v>
      </c>
      <c r="V285" s="124">
        <v>520064.35</v>
      </c>
      <c r="W285" s="124">
        <v>-519707.38</v>
      </c>
      <c r="X285" s="123"/>
    </row>
    <row r="286" spans="1:24" x14ac:dyDescent="0.25">
      <c r="A286" s="127" t="s">
        <v>255</v>
      </c>
      <c r="B286" s="165"/>
      <c r="C286" s="128" t="s">
        <v>217</v>
      </c>
      <c r="D286" s="128" t="s">
        <v>334</v>
      </c>
      <c r="E286" s="128" t="s">
        <v>341</v>
      </c>
      <c r="F286" s="128" t="s">
        <v>445</v>
      </c>
      <c r="G286" s="128" t="s">
        <v>220</v>
      </c>
      <c r="H286" s="128" t="s">
        <v>219</v>
      </c>
      <c r="I286" s="128" t="s">
        <v>220</v>
      </c>
      <c r="J286" s="128" t="s">
        <v>339</v>
      </c>
      <c r="K286" s="128" t="s">
        <v>223</v>
      </c>
      <c r="L286" s="128" t="s">
        <v>220</v>
      </c>
      <c r="M286" s="128" t="s">
        <v>316</v>
      </c>
      <c r="N286" s="128" t="s">
        <v>224</v>
      </c>
      <c r="O286" s="127" t="s">
        <v>225</v>
      </c>
      <c r="P286" s="127" t="s">
        <v>343</v>
      </c>
      <c r="Q286" s="127" t="s">
        <v>344</v>
      </c>
      <c r="R286" s="125"/>
      <c r="S286" s="126"/>
      <c r="T286" s="125"/>
      <c r="U286" s="124">
        <v>76.23</v>
      </c>
      <c r="V286" s="124">
        <v>169625.94</v>
      </c>
      <c r="W286" s="124">
        <v>-169549.71</v>
      </c>
      <c r="X286" s="123"/>
    </row>
    <row r="287" spans="1:24" x14ac:dyDescent="0.25">
      <c r="A287" s="127" t="s">
        <v>255</v>
      </c>
      <c r="B287" s="165"/>
      <c r="C287" s="128" t="s">
        <v>217</v>
      </c>
      <c r="D287" s="128" t="s">
        <v>334</v>
      </c>
      <c r="E287" s="128" t="s">
        <v>341</v>
      </c>
      <c r="F287" s="128" t="s">
        <v>244</v>
      </c>
      <c r="G287" s="128" t="s">
        <v>220</v>
      </c>
      <c r="H287" s="128" t="s">
        <v>219</v>
      </c>
      <c r="I287" s="128" t="s">
        <v>220</v>
      </c>
      <c r="J287" s="128" t="s">
        <v>339</v>
      </c>
      <c r="K287" s="128" t="s">
        <v>223</v>
      </c>
      <c r="L287" s="128" t="s">
        <v>220</v>
      </c>
      <c r="M287" s="128" t="s">
        <v>316</v>
      </c>
      <c r="N287" s="128" t="s">
        <v>224</v>
      </c>
      <c r="O287" s="127" t="s">
        <v>225</v>
      </c>
      <c r="P287" s="127" t="s">
        <v>343</v>
      </c>
      <c r="Q287" s="127" t="s">
        <v>344</v>
      </c>
      <c r="R287" s="125"/>
      <c r="S287" s="126"/>
      <c r="T287" s="125"/>
      <c r="U287" s="124">
        <v>22.43</v>
      </c>
      <c r="V287" s="124">
        <v>33310.980000000003</v>
      </c>
      <c r="W287" s="124">
        <v>-33288.550000000003</v>
      </c>
      <c r="X287" s="123"/>
    </row>
    <row r="288" spans="1:24" x14ac:dyDescent="0.25">
      <c r="A288" s="127" t="s">
        <v>255</v>
      </c>
      <c r="B288" s="165"/>
      <c r="C288" s="128" t="s">
        <v>217</v>
      </c>
      <c r="D288" s="128" t="s">
        <v>334</v>
      </c>
      <c r="E288" s="128" t="s">
        <v>341</v>
      </c>
      <c r="F288" s="128" t="s">
        <v>444</v>
      </c>
      <c r="G288" s="128" t="s">
        <v>220</v>
      </c>
      <c r="H288" s="128" t="s">
        <v>219</v>
      </c>
      <c r="I288" s="128" t="s">
        <v>220</v>
      </c>
      <c r="J288" s="128" t="s">
        <v>339</v>
      </c>
      <c r="K288" s="128" t="s">
        <v>223</v>
      </c>
      <c r="L288" s="128" t="s">
        <v>220</v>
      </c>
      <c r="M288" s="128" t="s">
        <v>316</v>
      </c>
      <c r="N288" s="128" t="s">
        <v>224</v>
      </c>
      <c r="O288" s="127" t="s">
        <v>225</v>
      </c>
      <c r="P288" s="127" t="s">
        <v>343</v>
      </c>
      <c r="Q288" s="127" t="s">
        <v>344</v>
      </c>
      <c r="R288" s="125"/>
      <c r="S288" s="126"/>
      <c r="T288" s="125"/>
      <c r="U288" s="124">
        <v>59.27</v>
      </c>
      <c r="V288" s="124">
        <v>214719.29</v>
      </c>
      <c r="W288" s="124">
        <v>-214660.02</v>
      </c>
      <c r="X288" s="123"/>
    </row>
    <row r="289" spans="1:24" x14ac:dyDescent="0.25">
      <c r="A289" s="127" t="s">
        <v>255</v>
      </c>
      <c r="B289" s="165"/>
      <c r="C289" s="128" t="s">
        <v>217</v>
      </c>
      <c r="D289" s="128" t="s">
        <v>334</v>
      </c>
      <c r="E289" s="128" t="s">
        <v>345</v>
      </c>
      <c r="F289" s="128" t="s">
        <v>447</v>
      </c>
      <c r="G289" s="128" t="s">
        <v>220</v>
      </c>
      <c r="H289" s="128" t="s">
        <v>219</v>
      </c>
      <c r="I289" s="128" t="s">
        <v>220</v>
      </c>
      <c r="J289" s="128" t="s">
        <v>339</v>
      </c>
      <c r="K289" s="128" t="s">
        <v>223</v>
      </c>
      <c r="L289" s="128" t="s">
        <v>220</v>
      </c>
      <c r="M289" s="128" t="s">
        <v>316</v>
      </c>
      <c r="N289" s="128" t="s">
        <v>224</v>
      </c>
      <c r="O289" s="127" t="s">
        <v>225</v>
      </c>
      <c r="P289" s="127" t="s">
        <v>343</v>
      </c>
      <c r="Q289" s="127" t="s">
        <v>344</v>
      </c>
      <c r="R289" s="125"/>
      <c r="S289" s="126"/>
      <c r="T289" s="125"/>
      <c r="U289" s="124">
        <v>2.44</v>
      </c>
      <c r="V289" s="124">
        <v>11440.67</v>
      </c>
      <c r="W289" s="124">
        <v>-11438.23</v>
      </c>
      <c r="X289" s="123"/>
    </row>
    <row r="290" spans="1:24" x14ac:dyDescent="0.25">
      <c r="A290" s="127" t="s">
        <v>255</v>
      </c>
      <c r="B290" s="165"/>
      <c r="C290" s="128" t="s">
        <v>217</v>
      </c>
      <c r="D290" s="128" t="s">
        <v>334</v>
      </c>
      <c r="E290" s="128" t="s">
        <v>345</v>
      </c>
      <c r="F290" s="128" t="s">
        <v>446</v>
      </c>
      <c r="G290" s="128" t="s">
        <v>220</v>
      </c>
      <c r="H290" s="128" t="s">
        <v>219</v>
      </c>
      <c r="I290" s="128" t="s">
        <v>220</v>
      </c>
      <c r="J290" s="128" t="s">
        <v>339</v>
      </c>
      <c r="K290" s="128" t="s">
        <v>223</v>
      </c>
      <c r="L290" s="128" t="s">
        <v>220</v>
      </c>
      <c r="M290" s="128" t="s">
        <v>316</v>
      </c>
      <c r="N290" s="128" t="s">
        <v>224</v>
      </c>
      <c r="O290" s="127" t="s">
        <v>225</v>
      </c>
      <c r="P290" s="127" t="s">
        <v>343</v>
      </c>
      <c r="Q290" s="127" t="s">
        <v>344</v>
      </c>
      <c r="R290" s="125"/>
      <c r="S290" s="126"/>
      <c r="T290" s="125"/>
      <c r="U290" s="124">
        <v>1.95</v>
      </c>
      <c r="V290" s="124">
        <v>11549.66</v>
      </c>
      <c r="W290" s="124">
        <v>-11547.71</v>
      </c>
      <c r="X290" s="123"/>
    </row>
    <row r="291" spans="1:24" x14ac:dyDescent="0.25">
      <c r="A291" s="127" t="s">
        <v>255</v>
      </c>
      <c r="B291" s="165"/>
      <c r="C291" s="128" t="s">
        <v>217</v>
      </c>
      <c r="D291" s="128" t="s">
        <v>334</v>
      </c>
      <c r="E291" s="128" t="s">
        <v>345</v>
      </c>
      <c r="F291" s="128" t="s">
        <v>443</v>
      </c>
      <c r="G291" s="128" t="s">
        <v>220</v>
      </c>
      <c r="H291" s="128" t="s">
        <v>219</v>
      </c>
      <c r="I291" s="128" t="s">
        <v>220</v>
      </c>
      <c r="J291" s="128" t="s">
        <v>339</v>
      </c>
      <c r="K291" s="128" t="s">
        <v>223</v>
      </c>
      <c r="L291" s="128" t="s">
        <v>220</v>
      </c>
      <c r="M291" s="128" t="s">
        <v>316</v>
      </c>
      <c r="N291" s="128" t="s">
        <v>224</v>
      </c>
      <c r="O291" s="127" t="s">
        <v>225</v>
      </c>
      <c r="P291" s="127" t="s">
        <v>343</v>
      </c>
      <c r="Q291" s="127" t="s">
        <v>344</v>
      </c>
      <c r="R291" s="125"/>
      <c r="S291" s="126"/>
      <c r="T291" s="125"/>
      <c r="U291" s="124">
        <v>3.41</v>
      </c>
      <c r="V291" s="124">
        <v>13727.52</v>
      </c>
      <c r="W291" s="124">
        <v>-13724.11</v>
      </c>
      <c r="X291" s="123"/>
    </row>
    <row r="292" spans="1:24" x14ac:dyDescent="0.25">
      <c r="A292" s="127" t="s">
        <v>255</v>
      </c>
      <c r="B292" s="165"/>
      <c r="C292" s="128" t="s">
        <v>217</v>
      </c>
      <c r="D292" s="128" t="s">
        <v>334</v>
      </c>
      <c r="E292" s="128" t="s">
        <v>345</v>
      </c>
      <c r="F292" s="128" t="s">
        <v>445</v>
      </c>
      <c r="G292" s="128" t="s">
        <v>220</v>
      </c>
      <c r="H292" s="128" t="s">
        <v>219</v>
      </c>
      <c r="I292" s="128" t="s">
        <v>220</v>
      </c>
      <c r="J292" s="128" t="s">
        <v>339</v>
      </c>
      <c r="K292" s="128" t="s">
        <v>223</v>
      </c>
      <c r="L292" s="128" t="s">
        <v>220</v>
      </c>
      <c r="M292" s="128" t="s">
        <v>316</v>
      </c>
      <c r="N292" s="128" t="s">
        <v>224</v>
      </c>
      <c r="O292" s="127" t="s">
        <v>225</v>
      </c>
      <c r="P292" s="127" t="s">
        <v>343</v>
      </c>
      <c r="Q292" s="127" t="s">
        <v>344</v>
      </c>
      <c r="R292" s="125"/>
      <c r="S292" s="126"/>
      <c r="T292" s="125"/>
      <c r="U292" s="124">
        <v>0</v>
      </c>
      <c r="V292" s="124">
        <v>3294.87</v>
      </c>
      <c r="W292" s="124">
        <v>-3294.87</v>
      </c>
      <c r="X292" s="123"/>
    </row>
    <row r="293" spans="1:24" x14ac:dyDescent="0.25">
      <c r="A293" s="127" t="s">
        <v>255</v>
      </c>
      <c r="B293" s="165"/>
      <c r="C293" s="128" t="s">
        <v>217</v>
      </c>
      <c r="D293" s="128" t="s">
        <v>334</v>
      </c>
      <c r="E293" s="128" t="s">
        <v>345</v>
      </c>
      <c r="F293" s="128" t="s">
        <v>244</v>
      </c>
      <c r="G293" s="128" t="s">
        <v>220</v>
      </c>
      <c r="H293" s="128" t="s">
        <v>219</v>
      </c>
      <c r="I293" s="128" t="s">
        <v>220</v>
      </c>
      <c r="J293" s="128" t="s">
        <v>339</v>
      </c>
      <c r="K293" s="128" t="s">
        <v>223</v>
      </c>
      <c r="L293" s="128" t="s">
        <v>220</v>
      </c>
      <c r="M293" s="128" t="s">
        <v>316</v>
      </c>
      <c r="N293" s="128" t="s">
        <v>224</v>
      </c>
      <c r="O293" s="127" t="s">
        <v>225</v>
      </c>
      <c r="P293" s="127" t="s">
        <v>343</v>
      </c>
      <c r="Q293" s="127" t="s">
        <v>344</v>
      </c>
      <c r="R293" s="125"/>
      <c r="S293" s="126"/>
      <c r="T293" s="125"/>
      <c r="U293" s="124">
        <v>0</v>
      </c>
      <c r="V293" s="124">
        <v>4301.82</v>
      </c>
      <c r="W293" s="124">
        <v>-4301.82</v>
      </c>
      <c r="X293" s="123"/>
    </row>
    <row r="294" spans="1:24" x14ac:dyDescent="0.25">
      <c r="A294" s="127" t="s">
        <v>255</v>
      </c>
      <c r="B294" s="165"/>
      <c r="C294" s="128" t="s">
        <v>217</v>
      </c>
      <c r="D294" s="128" t="s">
        <v>334</v>
      </c>
      <c r="E294" s="128" t="s">
        <v>345</v>
      </c>
      <c r="F294" s="128" t="s">
        <v>444</v>
      </c>
      <c r="G294" s="128" t="s">
        <v>220</v>
      </c>
      <c r="H294" s="128" t="s">
        <v>219</v>
      </c>
      <c r="I294" s="128" t="s">
        <v>220</v>
      </c>
      <c r="J294" s="128" t="s">
        <v>339</v>
      </c>
      <c r="K294" s="128" t="s">
        <v>223</v>
      </c>
      <c r="L294" s="128" t="s">
        <v>220</v>
      </c>
      <c r="M294" s="128" t="s">
        <v>316</v>
      </c>
      <c r="N294" s="128" t="s">
        <v>224</v>
      </c>
      <c r="O294" s="127" t="s">
        <v>225</v>
      </c>
      <c r="P294" s="127" t="s">
        <v>343</v>
      </c>
      <c r="Q294" s="127" t="s">
        <v>344</v>
      </c>
      <c r="R294" s="125"/>
      <c r="S294" s="126"/>
      <c r="T294" s="125"/>
      <c r="U294" s="124">
        <v>0</v>
      </c>
      <c r="V294" s="124">
        <v>9411.9500000000007</v>
      </c>
      <c r="W294" s="124">
        <v>-9411.9500000000007</v>
      </c>
      <c r="X294" s="123"/>
    </row>
    <row r="295" spans="1:24" x14ac:dyDescent="0.25">
      <c r="A295" s="127" t="s">
        <v>255</v>
      </c>
      <c r="B295" s="165"/>
      <c r="C295" s="128" t="s">
        <v>217</v>
      </c>
      <c r="D295" s="128" t="s">
        <v>334</v>
      </c>
      <c r="E295" s="128" t="s">
        <v>347</v>
      </c>
      <c r="F295" s="128" t="s">
        <v>447</v>
      </c>
      <c r="G295" s="128" t="s">
        <v>220</v>
      </c>
      <c r="H295" s="128" t="s">
        <v>219</v>
      </c>
      <c r="I295" s="128" t="s">
        <v>220</v>
      </c>
      <c r="J295" s="128" t="s">
        <v>339</v>
      </c>
      <c r="K295" s="128" t="s">
        <v>223</v>
      </c>
      <c r="L295" s="128" t="s">
        <v>220</v>
      </c>
      <c r="M295" s="128" t="s">
        <v>316</v>
      </c>
      <c r="N295" s="128" t="s">
        <v>224</v>
      </c>
      <c r="O295" s="127" t="s">
        <v>225</v>
      </c>
      <c r="P295" s="127" t="s">
        <v>343</v>
      </c>
      <c r="Q295" s="127" t="s">
        <v>344</v>
      </c>
      <c r="R295" s="125"/>
      <c r="S295" s="126"/>
      <c r="T295" s="125"/>
      <c r="U295" s="124">
        <v>0</v>
      </c>
      <c r="V295" s="124">
        <v>11.7</v>
      </c>
      <c r="W295" s="124">
        <v>-11.7</v>
      </c>
      <c r="X295" s="123"/>
    </row>
    <row r="296" spans="1:24" x14ac:dyDescent="0.25">
      <c r="A296" s="127" t="s">
        <v>255</v>
      </c>
      <c r="B296" s="165"/>
      <c r="C296" s="128" t="s">
        <v>217</v>
      </c>
      <c r="D296" s="128" t="s">
        <v>334</v>
      </c>
      <c r="E296" s="128" t="s">
        <v>347</v>
      </c>
      <c r="F296" s="128" t="s">
        <v>446</v>
      </c>
      <c r="G296" s="128" t="s">
        <v>220</v>
      </c>
      <c r="H296" s="128" t="s">
        <v>219</v>
      </c>
      <c r="I296" s="128" t="s">
        <v>220</v>
      </c>
      <c r="J296" s="128" t="s">
        <v>339</v>
      </c>
      <c r="K296" s="128" t="s">
        <v>223</v>
      </c>
      <c r="L296" s="128" t="s">
        <v>220</v>
      </c>
      <c r="M296" s="128" t="s">
        <v>316</v>
      </c>
      <c r="N296" s="128" t="s">
        <v>224</v>
      </c>
      <c r="O296" s="127" t="s">
        <v>225</v>
      </c>
      <c r="P296" s="127" t="s">
        <v>343</v>
      </c>
      <c r="Q296" s="127" t="s">
        <v>344</v>
      </c>
      <c r="R296" s="125"/>
      <c r="S296" s="126"/>
      <c r="T296" s="125"/>
      <c r="U296" s="124">
        <v>0</v>
      </c>
      <c r="V296" s="124">
        <v>7.8</v>
      </c>
      <c r="W296" s="124">
        <v>-7.8</v>
      </c>
      <c r="X296" s="123"/>
    </row>
    <row r="297" spans="1:24" x14ac:dyDescent="0.25">
      <c r="A297" s="127" t="s">
        <v>255</v>
      </c>
      <c r="B297" s="165"/>
      <c r="C297" s="128" t="s">
        <v>217</v>
      </c>
      <c r="D297" s="128" t="s">
        <v>352</v>
      </c>
      <c r="E297" s="128" t="s">
        <v>354</v>
      </c>
      <c r="F297" s="128" t="s">
        <v>447</v>
      </c>
      <c r="G297" s="128" t="s">
        <v>220</v>
      </c>
      <c r="H297" s="128" t="s">
        <v>219</v>
      </c>
      <c r="I297" s="128" t="s">
        <v>220</v>
      </c>
      <c r="J297" s="128" t="s">
        <v>356</v>
      </c>
      <c r="K297" s="128" t="s">
        <v>223</v>
      </c>
      <c r="L297" s="128" t="s">
        <v>220</v>
      </c>
      <c r="M297" s="128" t="s">
        <v>322</v>
      </c>
      <c r="N297" s="128" t="s">
        <v>224</v>
      </c>
      <c r="O297" s="127" t="s">
        <v>225</v>
      </c>
      <c r="P297" s="127" t="s">
        <v>226</v>
      </c>
      <c r="Q297" s="127" t="s">
        <v>241</v>
      </c>
      <c r="R297" s="125"/>
      <c r="S297" s="126"/>
      <c r="T297" s="125"/>
      <c r="U297" s="124">
        <v>0</v>
      </c>
      <c r="V297" s="124">
        <v>155668.66</v>
      </c>
      <c r="W297" s="124">
        <v>-155668.66</v>
      </c>
      <c r="X297" s="123"/>
    </row>
    <row r="298" spans="1:24" x14ac:dyDescent="0.25">
      <c r="A298" s="127" t="s">
        <v>255</v>
      </c>
      <c r="B298" s="165"/>
      <c r="C298" s="128" t="s">
        <v>217</v>
      </c>
      <c r="D298" s="128" t="s">
        <v>352</v>
      </c>
      <c r="E298" s="128" t="s">
        <v>354</v>
      </c>
      <c r="F298" s="128" t="s">
        <v>447</v>
      </c>
      <c r="G298" s="128" t="s">
        <v>220</v>
      </c>
      <c r="H298" s="128" t="s">
        <v>219</v>
      </c>
      <c r="I298" s="128" t="s">
        <v>220</v>
      </c>
      <c r="J298" s="128" t="s">
        <v>356</v>
      </c>
      <c r="K298" s="128" t="s">
        <v>223</v>
      </c>
      <c r="L298" s="128" t="s">
        <v>220</v>
      </c>
      <c r="M298" s="128" t="s">
        <v>322</v>
      </c>
      <c r="N298" s="128" t="s">
        <v>224</v>
      </c>
      <c r="O298" s="127" t="s">
        <v>225</v>
      </c>
      <c r="P298" s="127" t="s">
        <v>226</v>
      </c>
      <c r="Q298" s="127" t="s">
        <v>261</v>
      </c>
      <c r="R298" s="125"/>
      <c r="S298" s="126"/>
      <c r="T298" s="125"/>
      <c r="U298" s="124">
        <v>117022.21</v>
      </c>
      <c r="V298" s="124">
        <v>0</v>
      </c>
      <c r="W298" s="124">
        <v>117022.21</v>
      </c>
      <c r="X298" s="123"/>
    </row>
    <row r="299" spans="1:24" x14ac:dyDescent="0.25">
      <c r="A299" s="127" t="s">
        <v>255</v>
      </c>
      <c r="B299" s="165"/>
      <c r="C299" s="128" t="s">
        <v>217</v>
      </c>
      <c r="D299" s="128" t="s">
        <v>352</v>
      </c>
      <c r="E299" s="128" t="s">
        <v>354</v>
      </c>
      <c r="F299" s="128" t="s">
        <v>446</v>
      </c>
      <c r="G299" s="128" t="s">
        <v>220</v>
      </c>
      <c r="H299" s="128" t="s">
        <v>219</v>
      </c>
      <c r="I299" s="128" t="s">
        <v>220</v>
      </c>
      <c r="J299" s="128" t="s">
        <v>356</v>
      </c>
      <c r="K299" s="128" t="s">
        <v>223</v>
      </c>
      <c r="L299" s="128" t="s">
        <v>220</v>
      </c>
      <c r="M299" s="128" t="s">
        <v>322</v>
      </c>
      <c r="N299" s="128" t="s">
        <v>224</v>
      </c>
      <c r="O299" s="127" t="s">
        <v>225</v>
      </c>
      <c r="P299" s="127" t="s">
        <v>226</v>
      </c>
      <c r="Q299" s="127" t="s">
        <v>241</v>
      </c>
      <c r="R299" s="125"/>
      <c r="S299" s="126"/>
      <c r="T299" s="125"/>
      <c r="U299" s="124">
        <v>0</v>
      </c>
      <c r="V299" s="124">
        <v>69085.429999999993</v>
      </c>
      <c r="W299" s="124">
        <v>-69085.429999999993</v>
      </c>
      <c r="X299" s="123"/>
    </row>
    <row r="300" spans="1:24" x14ac:dyDescent="0.25">
      <c r="A300" s="127" t="s">
        <v>255</v>
      </c>
      <c r="B300" s="165"/>
      <c r="C300" s="128" t="s">
        <v>217</v>
      </c>
      <c r="D300" s="128" t="s">
        <v>352</v>
      </c>
      <c r="E300" s="128" t="s">
        <v>354</v>
      </c>
      <c r="F300" s="128" t="s">
        <v>446</v>
      </c>
      <c r="G300" s="128" t="s">
        <v>220</v>
      </c>
      <c r="H300" s="128" t="s">
        <v>219</v>
      </c>
      <c r="I300" s="128" t="s">
        <v>220</v>
      </c>
      <c r="J300" s="128" t="s">
        <v>356</v>
      </c>
      <c r="K300" s="128" t="s">
        <v>223</v>
      </c>
      <c r="L300" s="128" t="s">
        <v>220</v>
      </c>
      <c r="M300" s="128" t="s">
        <v>322</v>
      </c>
      <c r="N300" s="128" t="s">
        <v>224</v>
      </c>
      <c r="O300" s="127" t="s">
        <v>225</v>
      </c>
      <c r="P300" s="127" t="s">
        <v>226</v>
      </c>
      <c r="Q300" s="127" t="s">
        <v>261</v>
      </c>
      <c r="R300" s="125"/>
      <c r="S300" s="126"/>
      <c r="T300" s="125"/>
      <c r="U300" s="124">
        <v>62199</v>
      </c>
      <c r="V300" s="124">
        <v>0</v>
      </c>
      <c r="W300" s="124">
        <v>62199</v>
      </c>
      <c r="X300" s="123"/>
    </row>
    <row r="301" spans="1:24" x14ac:dyDescent="0.25">
      <c r="A301" s="127" t="s">
        <v>255</v>
      </c>
      <c r="B301" s="165"/>
      <c r="C301" s="128" t="s">
        <v>217</v>
      </c>
      <c r="D301" s="128" t="s">
        <v>352</v>
      </c>
      <c r="E301" s="128" t="s">
        <v>354</v>
      </c>
      <c r="F301" s="128" t="s">
        <v>443</v>
      </c>
      <c r="G301" s="128" t="s">
        <v>220</v>
      </c>
      <c r="H301" s="128" t="s">
        <v>219</v>
      </c>
      <c r="I301" s="128" t="s">
        <v>220</v>
      </c>
      <c r="J301" s="128" t="s">
        <v>356</v>
      </c>
      <c r="K301" s="128" t="s">
        <v>223</v>
      </c>
      <c r="L301" s="128" t="s">
        <v>220</v>
      </c>
      <c r="M301" s="128" t="s">
        <v>322</v>
      </c>
      <c r="N301" s="128" t="s">
        <v>224</v>
      </c>
      <c r="O301" s="127" t="s">
        <v>225</v>
      </c>
      <c r="P301" s="127" t="s">
        <v>226</v>
      </c>
      <c r="Q301" s="127" t="s">
        <v>241</v>
      </c>
      <c r="R301" s="125"/>
      <c r="S301" s="126"/>
      <c r="T301" s="125"/>
      <c r="U301" s="124">
        <v>0</v>
      </c>
      <c r="V301" s="124">
        <v>72378.83</v>
      </c>
      <c r="W301" s="124">
        <v>-72378.83</v>
      </c>
      <c r="X301" s="123"/>
    </row>
    <row r="302" spans="1:24" x14ac:dyDescent="0.25">
      <c r="A302" s="127" t="s">
        <v>255</v>
      </c>
      <c r="B302" s="165"/>
      <c r="C302" s="128" t="s">
        <v>217</v>
      </c>
      <c r="D302" s="128" t="s">
        <v>352</v>
      </c>
      <c r="E302" s="128" t="s">
        <v>354</v>
      </c>
      <c r="F302" s="128" t="s">
        <v>443</v>
      </c>
      <c r="G302" s="128" t="s">
        <v>220</v>
      </c>
      <c r="H302" s="128" t="s">
        <v>219</v>
      </c>
      <c r="I302" s="128" t="s">
        <v>220</v>
      </c>
      <c r="J302" s="128" t="s">
        <v>356</v>
      </c>
      <c r="K302" s="128" t="s">
        <v>223</v>
      </c>
      <c r="L302" s="128" t="s">
        <v>220</v>
      </c>
      <c r="M302" s="128" t="s">
        <v>322</v>
      </c>
      <c r="N302" s="128" t="s">
        <v>224</v>
      </c>
      <c r="O302" s="127" t="s">
        <v>225</v>
      </c>
      <c r="P302" s="127" t="s">
        <v>226</v>
      </c>
      <c r="Q302" s="127" t="s">
        <v>261</v>
      </c>
      <c r="R302" s="125"/>
      <c r="S302" s="126"/>
      <c r="T302" s="125"/>
      <c r="U302" s="124">
        <v>85173.88</v>
      </c>
      <c r="V302" s="124">
        <v>0</v>
      </c>
      <c r="W302" s="124">
        <v>85173.88</v>
      </c>
      <c r="X302" s="123"/>
    </row>
    <row r="303" spans="1:24" x14ac:dyDescent="0.25">
      <c r="A303" s="127" t="s">
        <v>255</v>
      </c>
      <c r="B303" s="165"/>
      <c r="C303" s="128" t="s">
        <v>217</v>
      </c>
      <c r="D303" s="128" t="s">
        <v>352</v>
      </c>
      <c r="E303" s="128" t="s">
        <v>354</v>
      </c>
      <c r="F303" s="128" t="s">
        <v>445</v>
      </c>
      <c r="G303" s="128" t="s">
        <v>220</v>
      </c>
      <c r="H303" s="128" t="s">
        <v>219</v>
      </c>
      <c r="I303" s="128" t="s">
        <v>220</v>
      </c>
      <c r="J303" s="128" t="s">
        <v>356</v>
      </c>
      <c r="K303" s="128" t="s">
        <v>223</v>
      </c>
      <c r="L303" s="128" t="s">
        <v>220</v>
      </c>
      <c r="M303" s="128" t="s">
        <v>322</v>
      </c>
      <c r="N303" s="128" t="s">
        <v>224</v>
      </c>
      <c r="O303" s="127" t="s">
        <v>225</v>
      </c>
      <c r="P303" s="127" t="s">
        <v>226</v>
      </c>
      <c r="Q303" s="127" t="s">
        <v>241</v>
      </c>
      <c r="R303" s="125"/>
      <c r="S303" s="126"/>
      <c r="T303" s="125"/>
      <c r="U303" s="124">
        <v>0</v>
      </c>
      <c r="V303" s="124">
        <v>84616.38</v>
      </c>
      <c r="W303" s="124">
        <v>-84616.38</v>
      </c>
      <c r="X303" s="123"/>
    </row>
    <row r="304" spans="1:24" x14ac:dyDescent="0.25">
      <c r="A304" s="127" t="s">
        <v>255</v>
      </c>
      <c r="B304" s="165"/>
      <c r="C304" s="128" t="s">
        <v>217</v>
      </c>
      <c r="D304" s="128" t="s">
        <v>352</v>
      </c>
      <c r="E304" s="128" t="s">
        <v>354</v>
      </c>
      <c r="F304" s="128" t="s">
        <v>445</v>
      </c>
      <c r="G304" s="128" t="s">
        <v>220</v>
      </c>
      <c r="H304" s="128" t="s">
        <v>219</v>
      </c>
      <c r="I304" s="128" t="s">
        <v>220</v>
      </c>
      <c r="J304" s="128" t="s">
        <v>356</v>
      </c>
      <c r="K304" s="128" t="s">
        <v>223</v>
      </c>
      <c r="L304" s="128" t="s">
        <v>220</v>
      </c>
      <c r="M304" s="128" t="s">
        <v>322</v>
      </c>
      <c r="N304" s="128" t="s">
        <v>224</v>
      </c>
      <c r="O304" s="127" t="s">
        <v>225</v>
      </c>
      <c r="P304" s="127" t="s">
        <v>226</v>
      </c>
      <c r="Q304" s="127" t="s">
        <v>261</v>
      </c>
      <c r="R304" s="125"/>
      <c r="S304" s="126"/>
      <c r="T304" s="125"/>
      <c r="U304" s="124">
        <v>72158.52</v>
      </c>
      <c r="V304" s="124">
        <v>0</v>
      </c>
      <c r="W304" s="124">
        <v>72158.52</v>
      </c>
      <c r="X304" s="123"/>
    </row>
    <row r="305" spans="1:24" x14ac:dyDescent="0.25">
      <c r="A305" s="127" t="s">
        <v>255</v>
      </c>
      <c r="B305" s="165"/>
      <c r="C305" s="128" t="s">
        <v>217</v>
      </c>
      <c r="D305" s="128" t="s">
        <v>352</v>
      </c>
      <c r="E305" s="128" t="s">
        <v>354</v>
      </c>
      <c r="F305" s="128" t="s">
        <v>244</v>
      </c>
      <c r="G305" s="128" t="s">
        <v>220</v>
      </c>
      <c r="H305" s="128" t="s">
        <v>219</v>
      </c>
      <c r="I305" s="128" t="s">
        <v>220</v>
      </c>
      <c r="J305" s="128" t="s">
        <v>356</v>
      </c>
      <c r="K305" s="128" t="s">
        <v>223</v>
      </c>
      <c r="L305" s="128" t="s">
        <v>220</v>
      </c>
      <c r="M305" s="128" t="s">
        <v>322</v>
      </c>
      <c r="N305" s="128" t="s">
        <v>224</v>
      </c>
      <c r="O305" s="127" t="s">
        <v>225</v>
      </c>
      <c r="P305" s="127" t="s">
        <v>226</v>
      </c>
      <c r="Q305" s="127" t="s">
        <v>241</v>
      </c>
      <c r="R305" s="125"/>
      <c r="S305" s="126"/>
      <c r="T305" s="125"/>
      <c r="U305" s="124">
        <v>0</v>
      </c>
      <c r="V305" s="124">
        <v>18455.96</v>
      </c>
      <c r="W305" s="124">
        <v>-18455.96</v>
      </c>
      <c r="X305" s="123"/>
    </row>
    <row r="306" spans="1:24" x14ac:dyDescent="0.25">
      <c r="A306" s="127" t="s">
        <v>255</v>
      </c>
      <c r="B306" s="165"/>
      <c r="C306" s="128" t="s">
        <v>217</v>
      </c>
      <c r="D306" s="128" t="s">
        <v>352</v>
      </c>
      <c r="E306" s="128" t="s">
        <v>354</v>
      </c>
      <c r="F306" s="128" t="s">
        <v>244</v>
      </c>
      <c r="G306" s="128" t="s">
        <v>220</v>
      </c>
      <c r="H306" s="128" t="s">
        <v>219</v>
      </c>
      <c r="I306" s="128" t="s">
        <v>220</v>
      </c>
      <c r="J306" s="128" t="s">
        <v>356</v>
      </c>
      <c r="K306" s="128" t="s">
        <v>223</v>
      </c>
      <c r="L306" s="128" t="s">
        <v>220</v>
      </c>
      <c r="M306" s="128" t="s">
        <v>322</v>
      </c>
      <c r="N306" s="128" t="s">
        <v>224</v>
      </c>
      <c r="O306" s="127" t="s">
        <v>225</v>
      </c>
      <c r="P306" s="127" t="s">
        <v>226</v>
      </c>
      <c r="Q306" s="127" t="s">
        <v>261</v>
      </c>
      <c r="R306" s="125"/>
      <c r="S306" s="126"/>
      <c r="T306" s="125"/>
      <c r="U306" s="124">
        <v>14852.82</v>
      </c>
      <c r="V306" s="124">
        <v>0</v>
      </c>
      <c r="W306" s="124">
        <v>14852.82</v>
      </c>
      <c r="X306" s="123"/>
    </row>
    <row r="307" spans="1:24" x14ac:dyDescent="0.25">
      <c r="A307" s="127" t="s">
        <v>255</v>
      </c>
      <c r="B307" s="165"/>
      <c r="C307" s="128" t="s">
        <v>217</v>
      </c>
      <c r="D307" s="128" t="s">
        <v>352</v>
      </c>
      <c r="E307" s="128" t="s">
        <v>354</v>
      </c>
      <c r="F307" s="128" t="s">
        <v>444</v>
      </c>
      <c r="G307" s="128" t="s">
        <v>220</v>
      </c>
      <c r="H307" s="128" t="s">
        <v>219</v>
      </c>
      <c r="I307" s="128" t="s">
        <v>220</v>
      </c>
      <c r="J307" s="128" t="s">
        <v>356</v>
      </c>
      <c r="K307" s="128" t="s">
        <v>223</v>
      </c>
      <c r="L307" s="128" t="s">
        <v>220</v>
      </c>
      <c r="M307" s="128" t="s">
        <v>322</v>
      </c>
      <c r="N307" s="128" t="s">
        <v>224</v>
      </c>
      <c r="O307" s="127" t="s">
        <v>225</v>
      </c>
      <c r="P307" s="127" t="s">
        <v>226</v>
      </c>
      <c r="Q307" s="127" t="s">
        <v>241</v>
      </c>
      <c r="R307" s="125"/>
      <c r="S307" s="126"/>
      <c r="T307" s="125"/>
      <c r="U307" s="124">
        <v>0</v>
      </c>
      <c r="V307" s="124">
        <v>48297.11</v>
      </c>
      <c r="W307" s="124">
        <v>-48297.11</v>
      </c>
      <c r="X307" s="123"/>
    </row>
    <row r="308" spans="1:24" x14ac:dyDescent="0.25">
      <c r="A308" s="127" t="s">
        <v>255</v>
      </c>
      <c r="B308" s="165"/>
      <c r="C308" s="128" t="s">
        <v>217</v>
      </c>
      <c r="D308" s="128" t="s">
        <v>352</v>
      </c>
      <c r="E308" s="128" t="s">
        <v>354</v>
      </c>
      <c r="F308" s="128" t="s">
        <v>444</v>
      </c>
      <c r="G308" s="128" t="s">
        <v>220</v>
      </c>
      <c r="H308" s="128" t="s">
        <v>219</v>
      </c>
      <c r="I308" s="128" t="s">
        <v>220</v>
      </c>
      <c r="J308" s="128" t="s">
        <v>356</v>
      </c>
      <c r="K308" s="128" t="s">
        <v>223</v>
      </c>
      <c r="L308" s="128" t="s">
        <v>220</v>
      </c>
      <c r="M308" s="128" t="s">
        <v>322</v>
      </c>
      <c r="N308" s="128" t="s">
        <v>224</v>
      </c>
      <c r="O308" s="127" t="s">
        <v>225</v>
      </c>
      <c r="P308" s="127" t="s">
        <v>226</v>
      </c>
      <c r="Q308" s="127" t="s">
        <v>261</v>
      </c>
      <c r="R308" s="125"/>
      <c r="S308" s="126"/>
      <c r="T308" s="125"/>
      <c r="U308" s="124">
        <v>55005.52</v>
      </c>
      <c r="V308" s="124">
        <v>0</v>
      </c>
      <c r="W308" s="124">
        <v>55005.52</v>
      </c>
      <c r="X308" s="123"/>
    </row>
    <row r="309" spans="1:24" x14ac:dyDescent="0.25">
      <c r="A309" s="127" t="s">
        <v>255</v>
      </c>
      <c r="B309" s="165"/>
      <c r="C309" s="128" t="s">
        <v>217</v>
      </c>
      <c r="D309" s="128" t="s">
        <v>352</v>
      </c>
      <c r="E309" s="128" t="s">
        <v>358</v>
      </c>
      <c r="F309" s="128" t="s">
        <v>447</v>
      </c>
      <c r="G309" s="128" t="s">
        <v>220</v>
      </c>
      <c r="H309" s="128" t="s">
        <v>219</v>
      </c>
      <c r="I309" s="128" t="s">
        <v>220</v>
      </c>
      <c r="J309" s="128" t="s">
        <v>356</v>
      </c>
      <c r="K309" s="128" t="s">
        <v>223</v>
      </c>
      <c r="L309" s="128" t="s">
        <v>220</v>
      </c>
      <c r="M309" s="128" t="s">
        <v>316</v>
      </c>
      <c r="N309" s="128" t="s">
        <v>224</v>
      </c>
      <c r="O309" s="127" t="s">
        <v>225</v>
      </c>
      <c r="P309" s="127" t="s">
        <v>343</v>
      </c>
      <c r="Q309" s="127" t="s">
        <v>344</v>
      </c>
      <c r="R309" s="125"/>
      <c r="S309" s="126"/>
      <c r="T309" s="125"/>
      <c r="U309" s="124">
        <v>0</v>
      </c>
      <c r="V309" s="124">
        <v>294381.99</v>
      </c>
      <c r="W309" s="124">
        <v>-294381.99</v>
      </c>
      <c r="X309" s="123"/>
    </row>
    <row r="310" spans="1:24" x14ac:dyDescent="0.25">
      <c r="A310" s="127" t="s">
        <v>255</v>
      </c>
      <c r="B310" s="166"/>
      <c r="C310" s="128" t="s">
        <v>217</v>
      </c>
      <c r="D310" s="128" t="s">
        <v>352</v>
      </c>
      <c r="E310" s="128" t="s">
        <v>358</v>
      </c>
      <c r="F310" s="128" t="s">
        <v>446</v>
      </c>
      <c r="G310" s="128" t="s">
        <v>220</v>
      </c>
      <c r="H310" s="128" t="s">
        <v>219</v>
      </c>
      <c r="I310" s="128" t="s">
        <v>220</v>
      </c>
      <c r="J310" s="128" t="s">
        <v>356</v>
      </c>
      <c r="K310" s="128" t="s">
        <v>223</v>
      </c>
      <c r="L310" s="128" t="s">
        <v>220</v>
      </c>
      <c r="M310" s="128" t="s">
        <v>316</v>
      </c>
      <c r="N310" s="128" t="s">
        <v>224</v>
      </c>
      <c r="O310" s="127" t="s">
        <v>225</v>
      </c>
      <c r="P310" s="127" t="s">
        <v>343</v>
      </c>
      <c r="Q310" s="127" t="s">
        <v>344</v>
      </c>
      <c r="R310" s="125"/>
      <c r="S310" s="126"/>
      <c r="T310" s="125"/>
      <c r="U310" s="124">
        <v>231.54</v>
      </c>
      <c r="V310" s="124">
        <v>121846.56</v>
      </c>
      <c r="W310" s="124">
        <v>-121615.02</v>
      </c>
      <c r="X310" s="123"/>
    </row>
    <row r="311" spans="1:24" x14ac:dyDescent="0.25">
      <c r="A311" s="127" t="s">
        <v>255</v>
      </c>
      <c r="B311" s="167" t="s">
        <v>4</v>
      </c>
      <c r="C311" s="128" t="s">
        <v>217</v>
      </c>
      <c r="D311" s="128" t="s">
        <v>352</v>
      </c>
      <c r="E311" s="128" t="s">
        <v>358</v>
      </c>
      <c r="F311" s="128" t="s">
        <v>443</v>
      </c>
      <c r="G311" s="128" t="s">
        <v>220</v>
      </c>
      <c r="H311" s="128" t="s">
        <v>219</v>
      </c>
      <c r="I311" s="128" t="s">
        <v>220</v>
      </c>
      <c r="J311" s="128" t="s">
        <v>356</v>
      </c>
      <c r="K311" s="128" t="s">
        <v>223</v>
      </c>
      <c r="L311" s="128" t="s">
        <v>220</v>
      </c>
      <c r="M311" s="128" t="s">
        <v>316</v>
      </c>
      <c r="N311" s="128" t="s">
        <v>224</v>
      </c>
      <c r="O311" s="127" t="s">
        <v>225</v>
      </c>
      <c r="P311" s="127" t="s">
        <v>343</v>
      </c>
      <c r="Q311" s="127" t="s">
        <v>344</v>
      </c>
      <c r="R311" s="125"/>
      <c r="S311" s="126"/>
      <c r="T311" s="125"/>
      <c r="U311" s="124">
        <v>499.89</v>
      </c>
      <c r="V311" s="124">
        <v>220337.13</v>
      </c>
      <c r="W311" s="124">
        <v>-219837.24</v>
      </c>
      <c r="X311" s="123"/>
    </row>
    <row r="312" spans="1:24" x14ac:dyDescent="0.25">
      <c r="A312" s="127" t="s">
        <v>255</v>
      </c>
      <c r="B312" s="167"/>
      <c r="C312" s="128" t="s">
        <v>217</v>
      </c>
      <c r="D312" s="128" t="s">
        <v>352</v>
      </c>
      <c r="E312" s="128" t="s">
        <v>358</v>
      </c>
      <c r="F312" s="128" t="s">
        <v>445</v>
      </c>
      <c r="G312" s="128" t="s">
        <v>220</v>
      </c>
      <c r="H312" s="128" t="s">
        <v>219</v>
      </c>
      <c r="I312" s="128" t="s">
        <v>220</v>
      </c>
      <c r="J312" s="128" t="s">
        <v>356</v>
      </c>
      <c r="K312" s="128" t="s">
        <v>223</v>
      </c>
      <c r="L312" s="128" t="s">
        <v>220</v>
      </c>
      <c r="M312" s="128" t="s">
        <v>316</v>
      </c>
      <c r="N312" s="128" t="s">
        <v>224</v>
      </c>
      <c r="O312" s="127" t="s">
        <v>225</v>
      </c>
      <c r="P312" s="127" t="s">
        <v>343</v>
      </c>
      <c r="Q312" s="127" t="s">
        <v>344</v>
      </c>
      <c r="R312" s="125"/>
      <c r="S312" s="126"/>
      <c r="T312" s="125"/>
      <c r="U312" s="124">
        <v>457.37</v>
      </c>
      <c r="V312" s="124">
        <v>162924.37</v>
      </c>
      <c r="W312" s="124">
        <v>-162467</v>
      </c>
      <c r="X312" s="123"/>
    </row>
    <row r="313" spans="1:24" x14ac:dyDescent="0.25">
      <c r="A313" s="127" t="s">
        <v>255</v>
      </c>
      <c r="B313" s="167"/>
      <c r="C313" s="128" t="s">
        <v>217</v>
      </c>
      <c r="D313" s="128" t="s">
        <v>352</v>
      </c>
      <c r="E313" s="128" t="s">
        <v>358</v>
      </c>
      <c r="F313" s="128" t="s">
        <v>244</v>
      </c>
      <c r="G313" s="128" t="s">
        <v>220</v>
      </c>
      <c r="H313" s="128" t="s">
        <v>219</v>
      </c>
      <c r="I313" s="128" t="s">
        <v>220</v>
      </c>
      <c r="J313" s="128" t="s">
        <v>356</v>
      </c>
      <c r="K313" s="128" t="s">
        <v>223</v>
      </c>
      <c r="L313" s="128" t="s">
        <v>220</v>
      </c>
      <c r="M313" s="128" t="s">
        <v>316</v>
      </c>
      <c r="N313" s="128" t="s">
        <v>224</v>
      </c>
      <c r="O313" s="127" t="s">
        <v>225</v>
      </c>
      <c r="P313" s="127" t="s">
        <v>343</v>
      </c>
      <c r="Q313" s="127" t="s">
        <v>344</v>
      </c>
      <c r="R313" s="125"/>
      <c r="S313" s="126"/>
      <c r="T313" s="125"/>
      <c r="U313" s="124">
        <v>196.78</v>
      </c>
      <c r="V313" s="124">
        <v>24770.38</v>
      </c>
      <c r="W313" s="124">
        <v>-24573.599999999999</v>
      </c>
      <c r="X313" s="123"/>
    </row>
    <row r="314" spans="1:24" x14ac:dyDescent="0.25">
      <c r="A314" s="127" t="s">
        <v>255</v>
      </c>
      <c r="B314" s="167"/>
      <c r="C314" s="128" t="s">
        <v>217</v>
      </c>
      <c r="D314" s="128" t="s">
        <v>352</v>
      </c>
      <c r="E314" s="128" t="s">
        <v>358</v>
      </c>
      <c r="F314" s="128" t="s">
        <v>444</v>
      </c>
      <c r="G314" s="128" t="s">
        <v>220</v>
      </c>
      <c r="H314" s="128" t="s">
        <v>219</v>
      </c>
      <c r="I314" s="128" t="s">
        <v>220</v>
      </c>
      <c r="J314" s="128" t="s">
        <v>356</v>
      </c>
      <c r="K314" s="128" t="s">
        <v>223</v>
      </c>
      <c r="L314" s="128" t="s">
        <v>220</v>
      </c>
      <c r="M314" s="128" t="s">
        <v>316</v>
      </c>
      <c r="N314" s="128" t="s">
        <v>224</v>
      </c>
      <c r="O314" s="127" t="s">
        <v>225</v>
      </c>
      <c r="P314" s="127" t="s">
        <v>343</v>
      </c>
      <c r="Q314" s="127" t="s">
        <v>344</v>
      </c>
      <c r="R314" s="125"/>
      <c r="S314" s="126"/>
      <c r="T314" s="125"/>
      <c r="U314" s="124">
        <v>586.97</v>
      </c>
      <c r="V314" s="124">
        <v>131318.85</v>
      </c>
      <c r="W314" s="124">
        <v>-130731.88</v>
      </c>
      <c r="X314" s="123"/>
    </row>
    <row r="315" spans="1:24" x14ac:dyDescent="0.25">
      <c r="A315" s="127" t="s">
        <v>255</v>
      </c>
      <c r="B315" s="167"/>
      <c r="C315" s="128" t="s">
        <v>217</v>
      </c>
      <c r="D315" s="128" t="s">
        <v>352</v>
      </c>
      <c r="E315" s="128" t="s">
        <v>360</v>
      </c>
      <c r="F315" s="128" t="s">
        <v>447</v>
      </c>
      <c r="G315" s="128" t="s">
        <v>220</v>
      </c>
      <c r="H315" s="128" t="s">
        <v>219</v>
      </c>
      <c r="I315" s="128" t="s">
        <v>220</v>
      </c>
      <c r="J315" s="128" t="s">
        <v>356</v>
      </c>
      <c r="K315" s="128" t="s">
        <v>223</v>
      </c>
      <c r="L315" s="128" t="s">
        <v>220</v>
      </c>
      <c r="M315" s="128" t="s">
        <v>316</v>
      </c>
      <c r="N315" s="128" t="s">
        <v>224</v>
      </c>
      <c r="O315" s="127" t="s">
        <v>225</v>
      </c>
      <c r="P315" s="127" t="s">
        <v>343</v>
      </c>
      <c r="Q315" s="127" t="s">
        <v>344</v>
      </c>
      <c r="R315" s="125"/>
      <c r="S315" s="126"/>
      <c r="T315" s="125"/>
      <c r="U315" s="124">
        <v>0</v>
      </c>
      <c r="V315" s="124">
        <v>22861.919999999998</v>
      </c>
      <c r="W315" s="124">
        <v>-22861.919999999998</v>
      </c>
      <c r="X315" s="123"/>
    </row>
    <row r="316" spans="1:24" x14ac:dyDescent="0.25">
      <c r="A316" s="127" t="s">
        <v>255</v>
      </c>
      <c r="B316" s="167"/>
      <c r="C316" s="128" t="s">
        <v>217</v>
      </c>
      <c r="D316" s="128" t="s">
        <v>352</v>
      </c>
      <c r="E316" s="128" t="s">
        <v>360</v>
      </c>
      <c r="F316" s="128" t="s">
        <v>446</v>
      </c>
      <c r="G316" s="128" t="s">
        <v>220</v>
      </c>
      <c r="H316" s="128" t="s">
        <v>219</v>
      </c>
      <c r="I316" s="128" t="s">
        <v>220</v>
      </c>
      <c r="J316" s="128" t="s">
        <v>356</v>
      </c>
      <c r="K316" s="128" t="s">
        <v>223</v>
      </c>
      <c r="L316" s="128" t="s">
        <v>220</v>
      </c>
      <c r="M316" s="128" t="s">
        <v>316</v>
      </c>
      <c r="N316" s="128" t="s">
        <v>224</v>
      </c>
      <c r="O316" s="127" t="s">
        <v>225</v>
      </c>
      <c r="P316" s="127" t="s">
        <v>343</v>
      </c>
      <c r="Q316" s="127" t="s">
        <v>344</v>
      </c>
      <c r="R316" s="125"/>
      <c r="S316" s="126"/>
      <c r="T316" s="125"/>
      <c r="U316" s="124">
        <v>0</v>
      </c>
      <c r="V316" s="124">
        <v>49230.89</v>
      </c>
      <c r="W316" s="124">
        <v>-49230.89</v>
      </c>
      <c r="X316" s="123"/>
    </row>
    <row r="317" spans="1:24" x14ac:dyDescent="0.25">
      <c r="A317" s="127" t="s">
        <v>255</v>
      </c>
      <c r="B317" s="167"/>
      <c r="C317" s="128" t="s">
        <v>217</v>
      </c>
      <c r="D317" s="128" t="s">
        <v>352</v>
      </c>
      <c r="E317" s="128" t="s">
        <v>360</v>
      </c>
      <c r="F317" s="128" t="s">
        <v>443</v>
      </c>
      <c r="G317" s="128" t="s">
        <v>220</v>
      </c>
      <c r="H317" s="128" t="s">
        <v>219</v>
      </c>
      <c r="I317" s="128" t="s">
        <v>220</v>
      </c>
      <c r="J317" s="128" t="s">
        <v>356</v>
      </c>
      <c r="K317" s="128" t="s">
        <v>223</v>
      </c>
      <c r="L317" s="128" t="s">
        <v>220</v>
      </c>
      <c r="M317" s="128" t="s">
        <v>316</v>
      </c>
      <c r="N317" s="128" t="s">
        <v>224</v>
      </c>
      <c r="O317" s="127" t="s">
        <v>225</v>
      </c>
      <c r="P317" s="127" t="s">
        <v>343</v>
      </c>
      <c r="Q317" s="127" t="s">
        <v>344</v>
      </c>
      <c r="R317" s="125"/>
      <c r="S317" s="126"/>
      <c r="T317" s="125"/>
      <c r="U317" s="124">
        <v>0</v>
      </c>
      <c r="V317" s="124">
        <v>8630.35</v>
      </c>
      <c r="W317" s="124">
        <v>-8630.35</v>
      </c>
      <c r="X317" s="123"/>
    </row>
    <row r="318" spans="1:24" x14ac:dyDescent="0.25">
      <c r="A318" s="127" t="s">
        <v>255</v>
      </c>
      <c r="B318" s="167"/>
      <c r="C318" s="128" t="s">
        <v>217</v>
      </c>
      <c r="D318" s="128" t="s">
        <v>352</v>
      </c>
      <c r="E318" s="128" t="s">
        <v>360</v>
      </c>
      <c r="F318" s="128" t="s">
        <v>445</v>
      </c>
      <c r="G318" s="128" t="s">
        <v>220</v>
      </c>
      <c r="H318" s="128" t="s">
        <v>219</v>
      </c>
      <c r="I318" s="128" t="s">
        <v>220</v>
      </c>
      <c r="J318" s="128" t="s">
        <v>356</v>
      </c>
      <c r="K318" s="128" t="s">
        <v>223</v>
      </c>
      <c r="L318" s="128" t="s">
        <v>220</v>
      </c>
      <c r="M318" s="128" t="s">
        <v>316</v>
      </c>
      <c r="N318" s="128" t="s">
        <v>224</v>
      </c>
      <c r="O318" s="127" t="s">
        <v>225</v>
      </c>
      <c r="P318" s="127" t="s">
        <v>343</v>
      </c>
      <c r="Q318" s="127" t="s">
        <v>344</v>
      </c>
      <c r="R318" s="125"/>
      <c r="S318" s="126"/>
      <c r="T318" s="125"/>
      <c r="U318" s="124">
        <v>0</v>
      </c>
      <c r="V318" s="124">
        <v>2503.85</v>
      </c>
      <c r="W318" s="124">
        <v>-2503.85</v>
      </c>
      <c r="X318" s="123"/>
    </row>
    <row r="319" spans="1:24" x14ac:dyDescent="0.25">
      <c r="A319" s="127" t="s">
        <v>255</v>
      </c>
      <c r="B319" s="167"/>
      <c r="C319" s="128" t="s">
        <v>217</v>
      </c>
      <c r="D319" s="128" t="s">
        <v>352</v>
      </c>
      <c r="E319" s="128" t="s">
        <v>362</v>
      </c>
      <c r="F319" s="128" t="s">
        <v>443</v>
      </c>
      <c r="G319" s="128" t="s">
        <v>220</v>
      </c>
      <c r="H319" s="128" t="s">
        <v>219</v>
      </c>
      <c r="I319" s="128" t="s">
        <v>220</v>
      </c>
      <c r="J319" s="128" t="s">
        <v>356</v>
      </c>
      <c r="K319" s="128" t="s">
        <v>223</v>
      </c>
      <c r="L319" s="128" t="s">
        <v>220</v>
      </c>
      <c r="M319" s="128" t="s">
        <v>316</v>
      </c>
      <c r="N319" s="128" t="s">
        <v>224</v>
      </c>
      <c r="O319" s="127" t="s">
        <v>225</v>
      </c>
      <c r="P319" s="127" t="s">
        <v>343</v>
      </c>
      <c r="Q319" s="127" t="s">
        <v>344</v>
      </c>
      <c r="R319" s="125"/>
      <c r="S319" s="126"/>
      <c r="T319" s="125"/>
      <c r="U319" s="124">
        <v>0</v>
      </c>
      <c r="V319" s="124">
        <v>0.49</v>
      </c>
      <c r="W319" s="124">
        <v>-0.49</v>
      </c>
      <c r="X319" s="123"/>
    </row>
    <row r="320" spans="1:24" x14ac:dyDescent="0.25">
      <c r="A320" s="127" t="s">
        <v>255</v>
      </c>
      <c r="B320" s="167"/>
      <c r="C320" s="128" t="s">
        <v>217</v>
      </c>
      <c r="D320" s="128" t="s">
        <v>364</v>
      </c>
      <c r="E320" s="128" t="s">
        <v>366</v>
      </c>
      <c r="F320" s="128" t="s">
        <v>447</v>
      </c>
      <c r="G320" s="128" t="s">
        <v>220</v>
      </c>
      <c r="H320" s="128" t="s">
        <v>219</v>
      </c>
      <c r="I320" s="128" t="s">
        <v>220</v>
      </c>
      <c r="J320" s="128" t="s">
        <v>356</v>
      </c>
      <c r="K320" s="128" t="s">
        <v>223</v>
      </c>
      <c r="L320" s="128" t="s">
        <v>220</v>
      </c>
      <c r="M320" s="128" t="s">
        <v>322</v>
      </c>
      <c r="N320" s="128" t="s">
        <v>224</v>
      </c>
      <c r="O320" s="127" t="s">
        <v>225</v>
      </c>
      <c r="P320" s="127" t="s">
        <v>226</v>
      </c>
      <c r="Q320" s="127" t="s">
        <v>241</v>
      </c>
      <c r="R320" s="125"/>
      <c r="S320" s="126"/>
      <c r="T320" s="125"/>
      <c r="U320" s="124">
        <v>0</v>
      </c>
      <c r="V320" s="124">
        <v>3361.03</v>
      </c>
      <c r="W320" s="124">
        <v>-3361.03</v>
      </c>
      <c r="X320" s="123"/>
    </row>
    <row r="321" spans="1:24" x14ac:dyDescent="0.25">
      <c r="A321" s="127" t="s">
        <v>255</v>
      </c>
      <c r="B321" s="167"/>
      <c r="C321" s="128" t="s">
        <v>217</v>
      </c>
      <c r="D321" s="128" t="s">
        <v>364</v>
      </c>
      <c r="E321" s="128" t="s">
        <v>366</v>
      </c>
      <c r="F321" s="128" t="s">
        <v>447</v>
      </c>
      <c r="G321" s="128" t="s">
        <v>220</v>
      </c>
      <c r="H321" s="128" t="s">
        <v>219</v>
      </c>
      <c r="I321" s="128" t="s">
        <v>220</v>
      </c>
      <c r="J321" s="128" t="s">
        <v>356</v>
      </c>
      <c r="K321" s="128" t="s">
        <v>223</v>
      </c>
      <c r="L321" s="128" t="s">
        <v>220</v>
      </c>
      <c r="M321" s="128" t="s">
        <v>322</v>
      </c>
      <c r="N321" s="128" t="s">
        <v>224</v>
      </c>
      <c r="O321" s="127" t="s">
        <v>225</v>
      </c>
      <c r="P321" s="127" t="s">
        <v>226</v>
      </c>
      <c r="Q321" s="127" t="s">
        <v>261</v>
      </c>
      <c r="R321" s="125"/>
      <c r="S321" s="126"/>
      <c r="T321" s="125"/>
      <c r="U321" s="124">
        <v>8873.07</v>
      </c>
      <c r="V321" s="124">
        <v>0</v>
      </c>
      <c r="W321" s="124">
        <v>8873.07</v>
      </c>
      <c r="X321" s="123"/>
    </row>
    <row r="322" spans="1:24" x14ac:dyDescent="0.25">
      <c r="A322" s="127" t="s">
        <v>255</v>
      </c>
      <c r="B322" s="167"/>
      <c r="C322" s="128" t="s">
        <v>217</v>
      </c>
      <c r="D322" s="128" t="s">
        <v>364</v>
      </c>
      <c r="E322" s="128" t="s">
        <v>366</v>
      </c>
      <c r="F322" s="128" t="s">
        <v>446</v>
      </c>
      <c r="G322" s="128" t="s">
        <v>220</v>
      </c>
      <c r="H322" s="128" t="s">
        <v>219</v>
      </c>
      <c r="I322" s="128" t="s">
        <v>220</v>
      </c>
      <c r="J322" s="128" t="s">
        <v>356</v>
      </c>
      <c r="K322" s="128" t="s">
        <v>223</v>
      </c>
      <c r="L322" s="128" t="s">
        <v>220</v>
      </c>
      <c r="M322" s="128" t="s">
        <v>322</v>
      </c>
      <c r="N322" s="128" t="s">
        <v>224</v>
      </c>
      <c r="O322" s="127" t="s">
        <v>225</v>
      </c>
      <c r="P322" s="127" t="s">
        <v>226</v>
      </c>
      <c r="Q322" s="127" t="s">
        <v>241</v>
      </c>
      <c r="R322" s="125"/>
      <c r="S322" s="126"/>
      <c r="T322" s="125"/>
      <c r="U322" s="124">
        <v>0</v>
      </c>
      <c r="V322" s="124">
        <v>12722.28</v>
      </c>
      <c r="W322" s="124">
        <v>-12722.28</v>
      </c>
      <c r="X322" s="123"/>
    </row>
    <row r="323" spans="1:24" x14ac:dyDescent="0.25">
      <c r="A323" s="127" t="s">
        <v>255</v>
      </c>
      <c r="B323" s="167"/>
      <c r="C323" s="128" t="s">
        <v>217</v>
      </c>
      <c r="D323" s="128" t="s">
        <v>364</v>
      </c>
      <c r="E323" s="128" t="s">
        <v>366</v>
      </c>
      <c r="F323" s="128" t="s">
        <v>446</v>
      </c>
      <c r="G323" s="128" t="s">
        <v>220</v>
      </c>
      <c r="H323" s="128" t="s">
        <v>219</v>
      </c>
      <c r="I323" s="128" t="s">
        <v>220</v>
      </c>
      <c r="J323" s="128" t="s">
        <v>356</v>
      </c>
      <c r="K323" s="128" t="s">
        <v>223</v>
      </c>
      <c r="L323" s="128" t="s">
        <v>220</v>
      </c>
      <c r="M323" s="128" t="s">
        <v>322</v>
      </c>
      <c r="N323" s="128" t="s">
        <v>224</v>
      </c>
      <c r="O323" s="127" t="s">
        <v>225</v>
      </c>
      <c r="P323" s="127" t="s">
        <v>226</v>
      </c>
      <c r="Q323" s="127" t="s">
        <v>261</v>
      </c>
      <c r="R323" s="125"/>
      <c r="S323" s="126"/>
      <c r="T323" s="125"/>
      <c r="U323" s="124">
        <v>7554.53</v>
      </c>
      <c r="V323" s="124">
        <v>0</v>
      </c>
      <c r="W323" s="124">
        <v>7554.53</v>
      </c>
      <c r="X323" s="123"/>
    </row>
    <row r="324" spans="1:24" x14ac:dyDescent="0.25">
      <c r="A324" s="127" t="s">
        <v>255</v>
      </c>
      <c r="B324" s="167"/>
      <c r="C324" s="128" t="s">
        <v>217</v>
      </c>
      <c r="D324" s="128" t="s">
        <v>364</v>
      </c>
      <c r="E324" s="128" t="s">
        <v>366</v>
      </c>
      <c r="F324" s="128" t="s">
        <v>443</v>
      </c>
      <c r="G324" s="128" t="s">
        <v>220</v>
      </c>
      <c r="H324" s="128" t="s">
        <v>219</v>
      </c>
      <c r="I324" s="128" t="s">
        <v>220</v>
      </c>
      <c r="J324" s="128" t="s">
        <v>356</v>
      </c>
      <c r="K324" s="128" t="s">
        <v>223</v>
      </c>
      <c r="L324" s="128" t="s">
        <v>220</v>
      </c>
      <c r="M324" s="128" t="s">
        <v>322</v>
      </c>
      <c r="N324" s="128" t="s">
        <v>224</v>
      </c>
      <c r="O324" s="127" t="s">
        <v>225</v>
      </c>
      <c r="P324" s="127" t="s">
        <v>226</v>
      </c>
      <c r="Q324" s="127" t="s">
        <v>241</v>
      </c>
      <c r="R324" s="125"/>
      <c r="S324" s="126"/>
      <c r="T324" s="125"/>
      <c r="U324" s="124">
        <v>0</v>
      </c>
      <c r="V324" s="124">
        <v>23554.66</v>
      </c>
      <c r="W324" s="124">
        <v>-23554.66</v>
      </c>
      <c r="X324" s="123"/>
    </row>
    <row r="325" spans="1:24" x14ac:dyDescent="0.25">
      <c r="A325" s="127" t="s">
        <v>255</v>
      </c>
      <c r="B325" s="167"/>
      <c r="C325" s="128" t="s">
        <v>217</v>
      </c>
      <c r="D325" s="128" t="s">
        <v>364</v>
      </c>
      <c r="E325" s="128" t="s">
        <v>366</v>
      </c>
      <c r="F325" s="128" t="s">
        <v>443</v>
      </c>
      <c r="G325" s="128" t="s">
        <v>220</v>
      </c>
      <c r="H325" s="128" t="s">
        <v>219</v>
      </c>
      <c r="I325" s="128" t="s">
        <v>220</v>
      </c>
      <c r="J325" s="128" t="s">
        <v>356</v>
      </c>
      <c r="K325" s="128" t="s">
        <v>223</v>
      </c>
      <c r="L325" s="128" t="s">
        <v>220</v>
      </c>
      <c r="M325" s="128" t="s">
        <v>322</v>
      </c>
      <c r="N325" s="128" t="s">
        <v>224</v>
      </c>
      <c r="O325" s="127" t="s">
        <v>225</v>
      </c>
      <c r="P325" s="127" t="s">
        <v>226</v>
      </c>
      <c r="Q325" s="127" t="s">
        <v>261</v>
      </c>
      <c r="R325" s="125"/>
      <c r="S325" s="126"/>
      <c r="T325" s="125"/>
      <c r="U325" s="124">
        <v>26008.01</v>
      </c>
      <c r="V325" s="124">
        <v>0</v>
      </c>
      <c r="W325" s="124">
        <v>26008.01</v>
      </c>
      <c r="X325" s="123"/>
    </row>
    <row r="326" spans="1:24" x14ac:dyDescent="0.25">
      <c r="A326" s="127" t="s">
        <v>255</v>
      </c>
      <c r="B326" s="167"/>
      <c r="C326" s="128" t="s">
        <v>217</v>
      </c>
      <c r="D326" s="128" t="s">
        <v>364</v>
      </c>
      <c r="E326" s="128" t="s">
        <v>366</v>
      </c>
      <c r="F326" s="128" t="s">
        <v>444</v>
      </c>
      <c r="G326" s="128" t="s">
        <v>220</v>
      </c>
      <c r="H326" s="128" t="s">
        <v>219</v>
      </c>
      <c r="I326" s="128" t="s">
        <v>220</v>
      </c>
      <c r="J326" s="128" t="s">
        <v>356</v>
      </c>
      <c r="K326" s="128" t="s">
        <v>223</v>
      </c>
      <c r="L326" s="128" t="s">
        <v>220</v>
      </c>
      <c r="M326" s="128" t="s">
        <v>322</v>
      </c>
      <c r="N326" s="128" t="s">
        <v>224</v>
      </c>
      <c r="O326" s="127" t="s">
        <v>225</v>
      </c>
      <c r="P326" s="127" t="s">
        <v>226</v>
      </c>
      <c r="Q326" s="127" t="s">
        <v>241</v>
      </c>
      <c r="R326" s="125"/>
      <c r="S326" s="126"/>
      <c r="T326" s="125"/>
      <c r="U326" s="124">
        <v>0</v>
      </c>
      <c r="V326" s="124">
        <v>1.66</v>
      </c>
      <c r="W326" s="124">
        <v>-1.66</v>
      </c>
      <c r="X326" s="123"/>
    </row>
    <row r="327" spans="1:24" x14ac:dyDescent="0.25">
      <c r="A327" s="127" t="s">
        <v>255</v>
      </c>
      <c r="B327" s="167"/>
      <c r="C327" s="128" t="s">
        <v>217</v>
      </c>
      <c r="D327" s="128" t="s">
        <v>364</v>
      </c>
      <c r="E327" s="128" t="s">
        <v>366</v>
      </c>
      <c r="F327" s="128" t="s">
        <v>444</v>
      </c>
      <c r="G327" s="128" t="s">
        <v>220</v>
      </c>
      <c r="H327" s="128" t="s">
        <v>219</v>
      </c>
      <c r="I327" s="128" t="s">
        <v>220</v>
      </c>
      <c r="J327" s="128" t="s">
        <v>356</v>
      </c>
      <c r="K327" s="128" t="s">
        <v>223</v>
      </c>
      <c r="L327" s="128" t="s">
        <v>220</v>
      </c>
      <c r="M327" s="128" t="s">
        <v>322</v>
      </c>
      <c r="N327" s="128" t="s">
        <v>224</v>
      </c>
      <c r="O327" s="127" t="s">
        <v>225</v>
      </c>
      <c r="P327" s="127" t="s">
        <v>226</v>
      </c>
      <c r="Q327" s="127" t="s">
        <v>261</v>
      </c>
      <c r="R327" s="125"/>
      <c r="S327" s="126"/>
      <c r="T327" s="125"/>
      <c r="U327" s="124">
        <v>226.63</v>
      </c>
      <c r="V327" s="124">
        <v>0</v>
      </c>
      <c r="W327" s="124">
        <v>226.63</v>
      </c>
      <c r="X327" s="123"/>
    </row>
    <row r="328" spans="1:24" x14ac:dyDescent="0.25">
      <c r="A328" s="127" t="s">
        <v>255</v>
      </c>
      <c r="B328" s="167"/>
      <c r="C328" s="128" t="s">
        <v>217</v>
      </c>
      <c r="D328" s="128" t="s">
        <v>364</v>
      </c>
      <c r="E328" s="128" t="s">
        <v>368</v>
      </c>
      <c r="F328" s="128" t="s">
        <v>447</v>
      </c>
      <c r="G328" s="128" t="s">
        <v>220</v>
      </c>
      <c r="H328" s="128" t="s">
        <v>219</v>
      </c>
      <c r="I328" s="128" t="s">
        <v>220</v>
      </c>
      <c r="J328" s="128" t="s">
        <v>356</v>
      </c>
      <c r="K328" s="128" t="s">
        <v>223</v>
      </c>
      <c r="L328" s="128" t="s">
        <v>220</v>
      </c>
      <c r="M328" s="128" t="s">
        <v>316</v>
      </c>
      <c r="N328" s="128" t="s">
        <v>224</v>
      </c>
      <c r="O328" s="127" t="s">
        <v>225</v>
      </c>
      <c r="P328" s="127" t="s">
        <v>343</v>
      </c>
      <c r="Q328" s="127" t="s">
        <v>344</v>
      </c>
      <c r="R328" s="125"/>
      <c r="S328" s="126"/>
      <c r="T328" s="125"/>
      <c r="U328" s="124">
        <v>0</v>
      </c>
      <c r="V328" s="124">
        <v>2312.1799999999998</v>
      </c>
      <c r="W328" s="124">
        <v>-2312.1799999999998</v>
      </c>
      <c r="X328" s="123"/>
    </row>
    <row r="329" spans="1:24" x14ac:dyDescent="0.25">
      <c r="A329" s="127" t="s">
        <v>255</v>
      </c>
      <c r="B329" s="167"/>
      <c r="C329" s="128" t="s">
        <v>217</v>
      </c>
      <c r="D329" s="128" t="s">
        <v>364</v>
      </c>
      <c r="E329" s="128" t="s">
        <v>368</v>
      </c>
      <c r="F329" s="128" t="s">
        <v>446</v>
      </c>
      <c r="G329" s="128" t="s">
        <v>220</v>
      </c>
      <c r="H329" s="128" t="s">
        <v>219</v>
      </c>
      <c r="I329" s="128" t="s">
        <v>220</v>
      </c>
      <c r="J329" s="128" t="s">
        <v>356</v>
      </c>
      <c r="K329" s="128" t="s">
        <v>223</v>
      </c>
      <c r="L329" s="128" t="s">
        <v>220</v>
      </c>
      <c r="M329" s="128" t="s">
        <v>316</v>
      </c>
      <c r="N329" s="128" t="s">
        <v>224</v>
      </c>
      <c r="O329" s="127" t="s">
        <v>225</v>
      </c>
      <c r="P329" s="127" t="s">
        <v>343</v>
      </c>
      <c r="Q329" s="127" t="s">
        <v>344</v>
      </c>
      <c r="R329" s="125"/>
      <c r="S329" s="126"/>
      <c r="T329" s="125"/>
      <c r="U329" s="124">
        <v>0</v>
      </c>
      <c r="V329" s="124">
        <v>826.18</v>
      </c>
      <c r="W329" s="124">
        <v>-826.18</v>
      </c>
      <c r="X329" s="123"/>
    </row>
    <row r="330" spans="1:24" x14ac:dyDescent="0.25">
      <c r="A330" s="127" t="s">
        <v>255</v>
      </c>
      <c r="B330" s="167"/>
      <c r="C330" s="128" t="s">
        <v>217</v>
      </c>
      <c r="D330" s="128" t="s">
        <v>364</v>
      </c>
      <c r="E330" s="128" t="s">
        <v>368</v>
      </c>
      <c r="F330" s="128" t="s">
        <v>443</v>
      </c>
      <c r="G330" s="128" t="s">
        <v>220</v>
      </c>
      <c r="H330" s="128" t="s">
        <v>219</v>
      </c>
      <c r="I330" s="128" t="s">
        <v>220</v>
      </c>
      <c r="J330" s="128" t="s">
        <v>356</v>
      </c>
      <c r="K330" s="128" t="s">
        <v>223</v>
      </c>
      <c r="L330" s="128" t="s">
        <v>220</v>
      </c>
      <c r="M330" s="128" t="s">
        <v>316</v>
      </c>
      <c r="N330" s="128" t="s">
        <v>224</v>
      </c>
      <c r="O330" s="127" t="s">
        <v>225</v>
      </c>
      <c r="P330" s="127" t="s">
        <v>343</v>
      </c>
      <c r="Q330" s="127" t="s">
        <v>344</v>
      </c>
      <c r="R330" s="125"/>
      <c r="S330" s="126"/>
      <c r="T330" s="125"/>
      <c r="U330" s="124">
        <v>0</v>
      </c>
      <c r="V330" s="124">
        <v>11829.16</v>
      </c>
      <c r="W330" s="124">
        <v>-11829.16</v>
      </c>
      <c r="X330" s="123"/>
    </row>
    <row r="331" spans="1:24" x14ac:dyDescent="0.25">
      <c r="A331" s="127" t="s">
        <v>255</v>
      </c>
      <c r="B331" s="167"/>
      <c r="C331" s="128" t="s">
        <v>217</v>
      </c>
      <c r="D331" s="128" t="s">
        <v>364</v>
      </c>
      <c r="E331" s="128" t="s">
        <v>368</v>
      </c>
      <c r="F331" s="128" t="s">
        <v>444</v>
      </c>
      <c r="G331" s="128" t="s">
        <v>220</v>
      </c>
      <c r="H331" s="128" t="s">
        <v>219</v>
      </c>
      <c r="I331" s="128" t="s">
        <v>220</v>
      </c>
      <c r="J331" s="128" t="s">
        <v>356</v>
      </c>
      <c r="K331" s="128" t="s">
        <v>223</v>
      </c>
      <c r="L331" s="128" t="s">
        <v>220</v>
      </c>
      <c r="M331" s="128" t="s">
        <v>316</v>
      </c>
      <c r="N331" s="128" t="s">
        <v>224</v>
      </c>
      <c r="O331" s="127" t="s">
        <v>225</v>
      </c>
      <c r="P331" s="127" t="s">
        <v>343</v>
      </c>
      <c r="Q331" s="127" t="s">
        <v>344</v>
      </c>
      <c r="R331" s="125"/>
      <c r="S331" s="126"/>
      <c r="T331" s="125"/>
      <c r="U331" s="124">
        <v>0</v>
      </c>
      <c r="V331" s="124">
        <v>18.05</v>
      </c>
      <c r="W331" s="124">
        <v>-18.05</v>
      </c>
      <c r="X331" s="123"/>
    </row>
    <row r="332" spans="1:24" x14ac:dyDescent="0.25">
      <c r="A332" s="127" t="s">
        <v>255</v>
      </c>
      <c r="B332" s="167"/>
      <c r="C332" s="128" t="s">
        <v>217</v>
      </c>
      <c r="D332" s="128" t="s">
        <v>364</v>
      </c>
      <c r="E332" s="128" t="s">
        <v>370</v>
      </c>
      <c r="F332" s="128" t="s">
        <v>447</v>
      </c>
      <c r="G332" s="128" t="s">
        <v>220</v>
      </c>
      <c r="H332" s="128" t="s">
        <v>219</v>
      </c>
      <c r="I332" s="128" t="s">
        <v>220</v>
      </c>
      <c r="J332" s="128" t="s">
        <v>356</v>
      </c>
      <c r="K332" s="128" t="s">
        <v>223</v>
      </c>
      <c r="L332" s="128" t="s">
        <v>220</v>
      </c>
      <c r="M332" s="128" t="s">
        <v>316</v>
      </c>
      <c r="N332" s="128" t="s">
        <v>224</v>
      </c>
      <c r="O332" s="127" t="s">
        <v>225</v>
      </c>
      <c r="P332" s="127" t="s">
        <v>343</v>
      </c>
      <c r="Q332" s="127" t="s">
        <v>344</v>
      </c>
      <c r="R332" s="125"/>
      <c r="S332" s="126"/>
      <c r="T332" s="125"/>
      <c r="U332" s="124">
        <v>0</v>
      </c>
      <c r="V332" s="124">
        <v>14714.89</v>
      </c>
      <c r="W332" s="124">
        <v>-14714.89</v>
      </c>
      <c r="X332" s="123"/>
    </row>
    <row r="333" spans="1:24" x14ac:dyDescent="0.25">
      <c r="A333" s="127" t="s">
        <v>255</v>
      </c>
      <c r="B333" s="167"/>
      <c r="C333" s="128" t="s">
        <v>217</v>
      </c>
      <c r="D333" s="128" t="s">
        <v>364</v>
      </c>
      <c r="E333" s="128" t="s">
        <v>370</v>
      </c>
      <c r="F333" s="128" t="s">
        <v>446</v>
      </c>
      <c r="G333" s="128" t="s">
        <v>220</v>
      </c>
      <c r="H333" s="128" t="s">
        <v>219</v>
      </c>
      <c r="I333" s="128" t="s">
        <v>220</v>
      </c>
      <c r="J333" s="128" t="s">
        <v>356</v>
      </c>
      <c r="K333" s="128" t="s">
        <v>223</v>
      </c>
      <c r="L333" s="128" t="s">
        <v>220</v>
      </c>
      <c r="M333" s="128" t="s">
        <v>316</v>
      </c>
      <c r="N333" s="128" t="s">
        <v>224</v>
      </c>
      <c r="O333" s="127" t="s">
        <v>225</v>
      </c>
      <c r="P333" s="127" t="s">
        <v>343</v>
      </c>
      <c r="Q333" s="127" t="s">
        <v>344</v>
      </c>
      <c r="R333" s="125"/>
      <c r="S333" s="126"/>
      <c r="T333" s="125"/>
      <c r="U333" s="124">
        <v>9396.85</v>
      </c>
      <c r="V333" s="124">
        <v>37064.07</v>
      </c>
      <c r="W333" s="124">
        <v>-27667.22</v>
      </c>
      <c r="X333" s="123"/>
    </row>
    <row r="334" spans="1:24" x14ac:dyDescent="0.25">
      <c r="A334" s="127" t="s">
        <v>255</v>
      </c>
      <c r="B334" s="167"/>
      <c r="C334" s="128" t="s">
        <v>217</v>
      </c>
      <c r="D334" s="128" t="s">
        <v>364</v>
      </c>
      <c r="E334" s="128" t="s">
        <v>370</v>
      </c>
      <c r="F334" s="128" t="s">
        <v>443</v>
      </c>
      <c r="G334" s="128" t="s">
        <v>220</v>
      </c>
      <c r="H334" s="128" t="s">
        <v>219</v>
      </c>
      <c r="I334" s="128" t="s">
        <v>220</v>
      </c>
      <c r="J334" s="128" t="s">
        <v>356</v>
      </c>
      <c r="K334" s="128" t="s">
        <v>223</v>
      </c>
      <c r="L334" s="128" t="s">
        <v>220</v>
      </c>
      <c r="M334" s="128" t="s">
        <v>316</v>
      </c>
      <c r="N334" s="128" t="s">
        <v>224</v>
      </c>
      <c r="O334" s="127" t="s">
        <v>225</v>
      </c>
      <c r="P334" s="127" t="s">
        <v>343</v>
      </c>
      <c r="Q334" s="127" t="s">
        <v>344</v>
      </c>
      <c r="R334" s="125"/>
      <c r="S334" s="126"/>
      <c r="T334" s="125"/>
      <c r="U334" s="124">
        <v>0</v>
      </c>
      <c r="V334" s="124">
        <v>30217.89</v>
      </c>
      <c r="W334" s="124">
        <v>-30217.89</v>
      </c>
      <c r="X334" s="123"/>
    </row>
    <row r="335" spans="1:24" x14ac:dyDescent="0.25">
      <c r="A335" s="127" t="s">
        <v>255</v>
      </c>
      <c r="B335" s="167"/>
      <c r="C335" s="128" t="s">
        <v>217</v>
      </c>
      <c r="D335" s="128" t="s">
        <v>364</v>
      </c>
      <c r="E335" s="128" t="s">
        <v>370</v>
      </c>
      <c r="F335" s="128" t="s">
        <v>444</v>
      </c>
      <c r="G335" s="128" t="s">
        <v>220</v>
      </c>
      <c r="H335" s="128" t="s">
        <v>219</v>
      </c>
      <c r="I335" s="128" t="s">
        <v>220</v>
      </c>
      <c r="J335" s="128" t="s">
        <v>356</v>
      </c>
      <c r="K335" s="128" t="s">
        <v>223</v>
      </c>
      <c r="L335" s="128" t="s">
        <v>220</v>
      </c>
      <c r="M335" s="128" t="s">
        <v>316</v>
      </c>
      <c r="N335" s="128" t="s">
        <v>224</v>
      </c>
      <c r="O335" s="127" t="s">
        <v>225</v>
      </c>
      <c r="P335" s="127" t="s">
        <v>343</v>
      </c>
      <c r="Q335" s="127" t="s">
        <v>344</v>
      </c>
      <c r="R335" s="125"/>
      <c r="S335" s="126"/>
      <c r="T335" s="125"/>
      <c r="U335" s="124">
        <v>0</v>
      </c>
      <c r="V335" s="124">
        <v>0.49</v>
      </c>
      <c r="W335" s="124">
        <v>-0.49</v>
      </c>
      <c r="X335" s="123"/>
    </row>
    <row r="336" spans="1:24" x14ac:dyDescent="0.25">
      <c r="A336" s="127" t="s">
        <v>255</v>
      </c>
      <c r="B336" s="167"/>
      <c r="C336" s="128" t="s">
        <v>217</v>
      </c>
      <c r="D336" s="128" t="s">
        <v>372</v>
      </c>
      <c r="E336" s="128" t="s">
        <v>374</v>
      </c>
      <c r="F336" s="128" t="s">
        <v>447</v>
      </c>
      <c r="G336" s="128" t="s">
        <v>220</v>
      </c>
      <c r="H336" s="128" t="s">
        <v>219</v>
      </c>
      <c r="I336" s="128" t="s">
        <v>220</v>
      </c>
      <c r="J336" s="128" t="s">
        <v>376</v>
      </c>
      <c r="K336" s="128" t="s">
        <v>223</v>
      </c>
      <c r="L336" s="128" t="s">
        <v>220</v>
      </c>
      <c r="M336" s="128" t="s">
        <v>322</v>
      </c>
      <c r="N336" s="128" t="s">
        <v>224</v>
      </c>
      <c r="O336" s="127" t="s">
        <v>225</v>
      </c>
      <c r="P336" s="127" t="s">
        <v>226</v>
      </c>
      <c r="Q336" s="127" t="s">
        <v>241</v>
      </c>
      <c r="R336" s="125"/>
      <c r="S336" s="126"/>
      <c r="T336" s="125"/>
      <c r="U336" s="124">
        <v>0</v>
      </c>
      <c r="V336" s="124">
        <v>20522.13</v>
      </c>
      <c r="W336" s="124">
        <v>-20522.13</v>
      </c>
      <c r="X336" s="123"/>
    </row>
    <row r="337" spans="1:24" x14ac:dyDescent="0.25">
      <c r="A337" s="127" t="s">
        <v>255</v>
      </c>
      <c r="B337" s="167"/>
      <c r="C337" s="128" t="s">
        <v>217</v>
      </c>
      <c r="D337" s="128" t="s">
        <v>372</v>
      </c>
      <c r="E337" s="128" t="s">
        <v>374</v>
      </c>
      <c r="F337" s="128" t="s">
        <v>447</v>
      </c>
      <c r="G337" s="128" t="s">
        <v>220</v>
      </c>
      <c r="H337" s="128" t="s">
        <v>219</v>
      </c>
      <c r="I337" s="128" t="s">
        <v>220</v>
      </c>
      <c r="J337" s="128" t="s">
        <v>376</v>
      </c>
      <c r="K337" s="128" t="s">
        <v>223</v>
      </c>
      <c r="L337" s="128" t="s">
        <v>220</v>
      </c>
      <c r="M337" s="128" t="s">
        <v>322</v>
      </c>
      <c r="N337" s="128" t="s">
        <v>224</v>
      </c>
      <c r="O337" s="127" t="s">
        <v>225</v>
      </c>
      <c r="P337" s="127" t="s">
        <v>226</v>
      </c>
      <c r="Q337" s="127" t="s">
        <v>261</v>
      </c>
      <c r="R337" s="125"/>
      <c r="S337" s="126"/>
      <c r="T337" s="125"/>
      <c r="U337" s="124">
        <v>11272.36</v>
      </c>
      <c r="V337" s="124">
        <v>0</v>
      </c>
      <c r="W337" s="124">
        <v>11272.36</v>
      </c>
      <c r="X337" s="123"/>
    </row>
    <row r="338" spans="1:24" x14ac:dyDescent="0.25">
      <c r="A338" s="127" t="s">
        <v>255</v>
      </c>
      <c r="B338" s="167"/>
      <c r="C338" s="128" t="s">
        <v>217</v>
      </c>
      <c r="D338" s="128" t="s">
        <v>372</v>
      </c>
      <c r="E338" s="128" t="s">
        <v>374</v>
      </c>
      <c r="F338" s="128" t="s">
        <v>446</v>
      </c>
      <c r="G338" s="128" t="s">
        <v>220</v>
      </c>
      <c r="H338" s="128" t="s">
        <v>219</v>
      </c>
      <c r="I338" s="128" t="s">
        <v>220</v>
      </c>
      <c r="J338" s="128" t="s">
        <v>376</v>
      </c>
      <c r="K338" s="128" t="s">
        <v>223</v>
      </c>
      <c r="L338" s="128" t="s">
        <v>220</v>
      </c>
      <c r="M338" s="128" t="s">
        <v>322</v>
      </c>
      <c r="N338" s="128" t="s">
        <v>224</v>
      </c>
      <c r="O338" s="127" t="s">
        <v>225</v>
      </c>
      <c r="P338" s="127" t="s">
        <v>226</v>
      </c>
      <c r="Q338" s="127" t="s">
        <v>241</v>
      </c>
      <c r="R338" s="125"/>
      <c r="S338" s="126"/>
      <c r="T338" s="125"/>
      <c r="U338" s="124">
        <v>0</v>
      </c>
      <c r="V338" s="124">
        <v>3826.31</v>
      </c>
      <c r="W338" s="124">
        <v>-3826.31</v>
      </c>
      <c r="X338" s="123"/>
    </row>
    <row r="339" spans="1:24" x14ac:dyDescent="0.25">
      <c r="A339" s="127" t="s">
        <v>255</v>
      </c>
      <c r="B339" s="167"/>
      <c r="C339" s="128" t="s">
        <v>217</v>
      </c>
      <c r="D339" s="128" t="s">
        <v>372</v>
      </c>
      <c r="E339" s="128" t="s">
        <v>374</v>
      </c>
      <c r="F339" s="128" t="s">
        <v>446</v>
      </c>
      <c r="G339" s="128" t="s">
        <v>220</v>
      </c>
      <c r="H339" s="128" t="s">
        <v>219</v>
      </c>
      <c r="I339" s="128" t="s">
        <v>220</v>
      </c>
      <c r="J339" s="128" t="s">
        <v>376</v>
      </c>
      <c r="K339" s="128" t="s">
        <v>223</v>
      </c>
      <c r="L339" s="128" t="s">
        <v>220</v>
      </c>
      <c r="M339" s="128" t="s">
        <v>322</v>
      </c>
      <c r="N339" s="128" t="s">
        <v>224</v>
      </c>
      <c r="O339" s="127" t="s">
        <v>225</v>
      </c>
      <c r="P339" s="127" t="s">
        <v>226</v>
      </c>
      <c r="Q339" s="127" t="s">
        <v>261</v>
      </c>
      <c r="R339" s="125"/>
      <c r="S339" s="126"/>
      <c r="T339" s="125"/>
      <c r="U339" s="124">
        <v>2207.16</v>
      </c>
      <c r="V339" s="124">
        <v>0</v>
      </c>
      <c r="W339" s="124">
        <v>2207.16</v>
      </c>
      <c r="X339" s="123"/>
    </row>
    <row r="340" spans="1:24" x14ac:dyDescent="0.25">
      <c r="A340" s="127" t="s">
        <v>255</v>
      </c>
      <c r="B340" s="167"/>
      <c r="C340" s="128" t="s">
        <v>217</v>
      </c>
      <c r="D340" s="128" t="s">
        <v>372</v>
      </c>
      <c r="E340" s="128" t="s">
        <v>374</v>
      </c>
      <c r="F340" s="128" t="s">
        <v>443</v>
      </c>
      <c r="G340" s="128" t="s">
        <v>220</v>
      </c>
      <c r="H340" s="128" t="s">
        <v>219</v>
      </c>
      <c r="I340" s="128" t="s">
        <v>220</v>
      </c>
      <c r="J340" s="128" t="s">
        <v>376</v>
      </c>
      <c r="K340" s="128" t="s">
        <v>223</v>
      </c>
      <c r="L340" s="128" t="s">
        <v>220</v>
      </c>
      <c r="M340" s="128" t="s">
        <v>322</v>
      </c>
      <c r="N340" s="128" t="s">
        <v>224</v>
      </c>
      <c r="O340" s="127" t="s">
        <v>225</v>
      </c>
      <c r="P340" s="127" t="s">
        <v>226</v>
      </c>
      <c r="Q340" s="127" t="s">
        <v>241</v>
      </c>
      <c r="R340" s="125"/>
      <c r="S340" s="126"/>
      <c r="T340" s="125"/>
      <c r="U340" s="124">
        <v>0</v>
      </c>
      <c r="V340" s="124">
        <v>6523.64</v>
      </c>
      <c r="W340" s="124">
        <v>-6523.64</v>
      </c>
      <c r="X340" s="123"/>
    </row>
    <row r="341" spans="1:24" x14ac:dyDescent="0.25">
      <c r="A341" s="127" t="s">
        <v>255</v>
      </c>
      <c r="B341" s="167"/>
      <c r="C341" s="128" t="s">
        <v>217</v>
      </c>
      <c r="D341" s="128" t="s">
        <v>372</v>
      </c>
      <c r="E341" s="128" t="s">
        <v>374</v>
      </c>
      <c r="F341" s="128" t="s">
        <v>443</v>
      </c>
      <c r="G341" s="128" t="s">
        <v>220</v>
      </c>
      <c r="H341" s="128" t="s">
        <v>219</v>
      </c>
      <c r="I341" s="128" t="s">
        <v>220</v>
      </c>
      <c r="J341" s="128" t="s">
        <v>376</v>
      </c>
      <c r="K341" s="128" t="s">
        <v>223</v>
      </c>
      <c r="L341" s="128" t="s">
        <v>220</v>
      </c>
      <c r="M341" s="128" t="s">
        <v>322</v>
      </c>
      <c r="N341" s="128" t="s">
        <v>224</v>
      </c>
      <c r="O341" s="127" t="s">
        <v>225</v>
      </c>
      <c r="P341" s="127" t="s">
        <v>226</v>
      </c>
      <c r="Q341" s="127" t="s">
        <v>261</v>
      </c>
      <c r="R341" s="125"/>
      <c r="S341" s="126"/>
      <c r="T341" s="125"/>
      <c r="U341" s="124">
        <v>9482.17</v>
      </c>
      <c r="V341" s="124">
        <v>0</v>
      </c>
      <c r="W341" s="124">
        <v>9482.17</v>
      </c>
      <c r="X341" s="123"/>
    </row>
    <row r="342" spans="1:24" x14ac:dyDescent="0.25">
      <c r="A342" s="127" t="s">
        <v>255</v>
      </c>
      <c r="B342" s="167"/>
      <c r="C342" s="128" t="s">
        <v>217</v>
      </c>
      <c r="D342" s="128" t="s">
        <v>372</v>
      </c>
      <c r="E342" s="128" t="s">
        <v>374</v>
      </c>
      <c r="F342" s="128" t="s">
        <v>445</v>
      </c>
      <c r="G342" s="128" t="s">
        <v>220</v>
      </c>
      <c r="H342" s="128" t="s">
        <v>219</v>
      </c>
      <c r="I342" s="128" t="s">
        <v>220</v>
      </c>
      <c r="J342" s="128" t="s">
        <v>376</v>
      </c>
      <c r="K342" s="128" t="s">
        <v>223</v>
      </c>
      <c r="L342" s="128" t="s">
        <v>220</v>
      </c>
      <c r="M342" s="128" t="s">
        <v>322</v>
      </c>
      <c r="N342" s="128" t="s">
        <v>224</v>
      </c>
      <c r="O342" s="127" t="s">
        <v>225</v>
      </c>
      <c r="P342" s="127" t="s">
        <v>226</v>
      </c>
      <c r="Q342" s="127" t="s">
        <v>241</v>
      </c>
      <c r="R342" s="125"/>
      <c r="S342" s="126"/>
      <c r="T342" s="125"/>
      <c r="U342" s="124">
        <v>0</v>
      </c>
      <c r="V342" s="124">
        <v>2241.52</v>
      </c>
      <c r="W342" s="124">
        <v>-2241.52</v>
      </c>
      <c r="X342" s="123"/>
    </row>
    <row r="343" spans="1:24" x14ac:dyDescent="0.25">
      <c r="A343" s="127" t="s">
        <v>255</v>
      </c>
      <c r="B343" s="167"/>
      <c r="C343" s="128" t="s">
        <v>217</v>
      </c>
      <c r="D343" s="128" t="s">
        <v>372</v>
      </c>
      <c r="E343" s="128" t="s">
        <v>374</v>
      </c>
      <c r="F343" s="128" t="s">
        <v>445</v>
      </c>
      <c r="G343" s="128" t="s">
        <v>220</v>
      </c>
      <c r="H343" s="128" t="s">
        <v>219</v>
      </c>
      <c r="I343" s="128" t="s">
        <v>220</v>
      </c>
      <c r="J343" s="128" t="s">
        <v>376</v>
      </c>
      <c r="K343" s="128" t="s">
        <v>223</v>
      </c>
      <c r="L343" s="128" t="s">
        <v>220</v>
      </c>
      <c r="M343" s="128" t="s">
        <v>322</v>
      </c>
      <c r="N343" s="128" t="s">
        <v>224</v>
      </c>
      <c r="O343" s="127" t="s">
        <v>225</v>
      </c>
      <c r="P343" s="127" t="s">
        <v>226</v>
      </c>
      <c r="Q343" s="127" t="s">
        <v>261</v>
      </c>
      <c r="R343" s="125"/>
      <c r="S343" s="126"/>
      <c r="T343" s="125"/>
      <c r="U343" s="124">
        <v>2380.37</v>
      </c>
      <c r="V343" s="124">
        <v>0</v>
      </c>
      <c r="W343" s="124">
        <v>2380.37</v>
      </c>
      <c r="X343" s="123"/>
    </row>
    <row r="344" spans="1:24" x14ac:dyDescent="0.25">
      <c r="A344" s="127" t="s">
        <v>255</v>
      </c>
      <c r="B344" s="167"/>
      <c r="C344" s="128" t="s">
        <v>217</v>
      </c>
      <c r="D344" s="128" t="s">
        <v>372</v>
      </c>
      <c r="E344" s="128" t="s">
        <v>374</v>
      </c>
      <c r="F344" s="128" t="s">
        <v>244</v>
      </c>
      <c r="G344" s="128" t="s">
        <v>220</v>
      </c>
      <c r="H344" s="128" t="s">
        <v>219</v>
      </c>
      <c r="I344" s="128" t="s">
        <v>220</v>
      </c>
      <c r="J344" s="128" t="s">
        <v>376</v>
      </c>
      <c r="K344" s="128" t="s">
        <v>223</v>
      </c>
      <c r="L344" s="128" t="s">
        <v>220</v>
      </c>
      <c r="M344" s="128" t="s">
        <v>322</v>
      </c>
      <c r="N344" s="128" t="s">
        <v>224</v>
      </c>
      <c r="O344" s="127" t="s">
        <v>225</v>
      </c>
      <c r="P344" s="127" t="s">
        <v>226</v>
      </c>
      <c r="Q344" s="127" t="s">
        <v>241</v>
      </c>
      <c r="R344" s="125"/>
      <c r="S344" s="126"/>
      <c r="T344" s="125"/>
      <c r="U344" s="124">
        <v>0</v>
      </c>
      <c r="V344" s="124">
        <v>3987.35</v>
      </c>
      <c r="W344" s="124">
        <v>-3987.35</v>
      </c>
      <c r="X344" s="123"/>
    </row>
    <row r="345" spans="1:24" x14ac:dyDescent="0.25">
      <c r="A345" s="127" t="s">
        <v>255</v>
      </c>
      <c r="B345" s="167"/>
      <c r="C345" s="128" t="s">
        <v>217</v>
      </c>
      <c r="D345" s="128" t="s">
        <v>372</v>
      </c>
      <c r="E345" s="128" t="s">
        <v>374</v>
      </c>
      <c r="F345" s="128" t="s">
        <v>244</v>
      </c>
      <c r="G345" s="128" t="s">
        <v>220</v>
      </c>
      <c r="H345" s="128" t="s">
        <v>219</v>
      </c>
      <c r="I345" s="128" t="s">
        <v>220</v>
      </c>
      <c r="J345" s="128" t="s">
        <v>376</v>
      </c>
      <c r="K345" s="128" t="s">
        <v>223</v>
      </c>
      <c r="L345" s="128" t="s">
        <v>220</v>
      </c>
      <c r="M345" s="128" t="s">
        <v>322</v>
      </c>
      <c r="N345" s="128" t="s">
        <v>224</v>
      </c>
      <c r="O345" s="127" t="s">
        <v>225</v>
      </c>
      <c r="P345" s="127" t="s">
        <v>226</v>
      </c>
      <c r="Q345" s="127" t="s">
        <v>261</v>
      </c>
      <c r="R345" s="125"/>
      <c r="S345" s="126"/>
      <c r="T345" s="125"/>
      <c r="U345" s="124">
        <v>3049.06</v>
      </c>
      <c r="V345" s="124">
        <v>0</v>
      </c>
      <c r="W345" s="124">
        <v>3049.06</v>
      </c>
      <c r="X345" s="123"/>
    </row>
    <row r="346" spans="1:24" x14ac:dyDescent="0.25">
      <c r="A346" s="127" t="s">
        <v>255</v>
      </c>
      <c r="B346" s="167"/>
      <c r="C346" s="128" t="s">
        <v>217</v>
      </c>
      <c r="D346" s="128" t="s">
        <v>372</v>
      </c>
      <c r="E346" s="128" t="s">
        <v>374</v>
      </c>
      <c r="F346" s="128" t="s">
        <v>444</v>
      </c>
      <c r="G346" s="128" t="s">
        <v>220</v>
      </c>
      <c r="H346" s="128" t="s">
        <v>219</v>
      </c>
      <c r="I346" s="128" t="s">
        <v>220</v>
      </c>
      <c r="J346" s="128" t="s">
        <v>376</v>
      </c>
      <c r="K346" s="128" t="s">
        <v>223</v>
      </c>
      <c r="L346" s="128" t="s">
        <v>220</v>
      </c>
      <c r="M346" s="128" t="s">
        <v>322</v>
      </c>
      <c r="N346" s="128" t="s">
        <v>224</v>
      </c>
      <c r="O346" s="127" t="s">
        <v>225</v>
      </c>
      <c r="P346" s="127" t="s">
        <v>226</v>
      </c>
      <c r="Q346" s="127" t="s">
        <v>241</v>
      </c>
      <c r="R346" s="125"/>
      <c r="S346" s="126"/>
      <c r="T346" s="125"/>
      <c r="U346" s="124">
        <v>0</v>
      </c>
      <c r="V346" s="124">
        <v>9885.83</v>
      </c>
      <c r="W346" s="124">
        <v>-9885.83</v>
      </c>
      <c r="X346" s="123"/>
    </row>
    <row r="347" spans="1:24" x14ac:dyDescent="0.25">
      <c r="A347" s="127" t="s">
        <v>255</v>
      </c>
      <c r="B347" s="167"/>
      <c r="C347" s="128" t="s">
        <v>217</v>
      </c>
      <c r="D347" s="128" t="s">
        <v>372</v>
      </c>
      <c r="E347" s="128" t="s">
        <v>374</v>
      </c>
      <c r="F347" s="128" t="s">
        <v>444</v>
      </c>
      <c r="G347" s="128" t="s">
        <v>220</v>
      </c>
      <c r="H347" s="128" t="s">
        <v>219</v>
      </c>
      <c r="I347" s="128" t="s">
        <v>220</v>
      </c>
      <c r="J347" s="128" t="s">
        <v>376</v>
      </c>
      <c r="K347" s="128" t="s">
        <v>223</v>
      </c>
      <c r="L347" s="128" t="s">
        <v>220</v>
      </c>
      <c r="M347" s="128" t="s">
        <v>322</v>
      </c>
      <c r="N347" s="128" t="s">
        <v>224</v>
      </c>
      <c r="O347" s="127" t="s">
        <v>225</v>
      </c>
      <c r="P347" s="127" t="s">
        <v>226</v>
      </c>
      <c r="Q347" s="127" t="s">
        <v>261</v>
      </c>
      <c r="R347" s="125"/>
      <c r="S347" s="126"/>
      <c r="T347" s="125"/>
      <c r="U347" s="124">
        <v>10865.76</v>
      </c>
      <c r="V347" s="124">
        <v>0</v>
      </c>
      <c r="W347" s="124">
        <v>10865.76</v>
      </c>
      <c r="X347" s="123"/>
    </row>
    <row r="348" spans="1:24" x14ac:dyDescent="0.25">
      <c r="A348" s="127" t="s">
        <v>255</v>
      </c>
      <c r="B348" s="167"/>
      <c r="C348" s="128" t="s">
        <v>217</v>
      </c>
      <c r="D348" s="128" t="s">
        <v>372</v>
      </c>
      <c r="E348" s="128" t="s">
        <v>378</v>
      </c>
      <c r="F348" s="128" t="s">
        <v>447</v>
      </c>
      <c r="G348" s="128" t="s">
        <v>220</v>
      </c>
      <c r="H348" s="128" t="s">
        <v>219</v>
      </c>
      <c r="I348" s="128" t="s">
        <v>220</v>
      </c>
      <c r="J348" s="128" t="s">
        <v>376</v>
      </c>
      <c r="K348" s="128" t="s">
        <v>223</v>
      </c>
      <c r="L348" s="128" t="s">
        <v>220</v>
      </c>
      <c r="M348" s="128" t="s">
        <v>316</v>
      </c>
      <c r="N348" s="128" t="s">
        <v>224</v>
      </c>
      <c r="O348" s="127" t="s">
        <v>225</v>
      </c>
      <c r="P348" s="127" t="s">
        <v>343</v>
      </c>
      <c r="Q348" s="127" t="s">
        <v>344</v>
      </c>
      <c r="R348" s="125"/>
      <c r="S348" s="126"/>
      <c r="T348" s="125"/>
      <c r="U348" s="124">
        <v>0</v>
      </c>
      <c r="V348" s="124">
        <v>29820.38</v>
      </c>
      <c r="W348" s="124">
        <v>-29820.38</v>
      </c>
      <c r="X348" s="123"/>
    </row>
    <row r="349" spans="1:24" x14ac:dyDescent="0.25">
      <c r="A349" s="127" t="s">
        <v>255</v>
      </c>
      <c r="B349" s="167"/>
      <c r="C349" s="128" t="s">
        <v>217</v>
      </c>
      <c r="D349" s="128" t="s">
        <v>372</v>
      </c>
      <c r="E349" s="128" t="s">
        <v>378</v>
      </c>
      <c r="F349" s="128" t="s">
        <v>446</v>
      </c>
      <c r="G349" s="128" t="s">
        <v>220</v>
      </c>
      <c r="H349" s="128" t="s">
        <v>219</v>
      </c>
      <c r="I349" s="128" t="s">
        <v>220</v>
      </c>
      <c r="J349" s="128" t="s">
        <v>376</v>
      </c>
      <c r="K349" s="128" t="s">
        <v>223</v>
      </c>
      <c r="L349" s="128" t="s">
        <v>220</v>
      </c>
      <c r="M349" s="128" t="s">
        <v>316</v>
      </c>
      <c r="N349" s="128" t="s">
        <v>224</v>
      </c>
      <c r="O349" s="127" t="s">
        <v>225</v>
      </c>
      <c r="P349" s="127" t="s">
        <v>343</v>
      </c>
      <c r="Q349" s="127" t="s">
        <v>344</v>
      </c>
      <c r="R349" s="125"/>
      <c r="S349" s="126"/>
      <c r="T349" s="125"/>
      <c r="U349" s="124">
        <v>0</v>
      </c>
      <c r="V349" s="124">
        <v>8217.27</v>
      </c>
      <c r="W349" s="124">
        <v>-8217.27</v>
      </c>
      <c r="X349" s="123"/>
    </row>
    <row r="350" spans="1:24" x14ac:dyDescent="0.25">
      <c r="A350" s="127" t="s">
        <v>255</v>
      </c>
      <c r="B350" s="167"/>
      <c r="C350" s="128" t="s">
        <v>217</v>
      </c>
      <c r="D350" s="128" t="s">
        <v>372</v>
      </c>
      <c r="E350" s="128" t="s">
        <v>378</v>
      </c>
      <c r="F350" s="128" t="s">
        <v>443</v>
      </c>
      <c r="G350" s="128" t="s">
        <v>220</v>
      </c>
      <c r="H350" s="128" t="s">
        <v>219</v>
      </c>
      <c r="I350" s="128" t="s">
        <v>220</v>
      </c>
      <c r="J350" s="128" t="s">
        <v>376</v>
      </c>
      <c r="K350" s="128" t="s">
        <v>223</v>
      </c>
      <c r="L350" s="128" t="s">
        <v>220</v>
      </c>
      <c r="M350" s="128" t="s">
        <v>316</v>
      </c>
      <c r="N350" s="128" t="s">
        <v>224</v>
      </c>
      <c r="O350" s="127" t="s">
        <v>225</v>
      </c>
      <c r="P350" s="127" t="s">
        <v>343</v>
      </c>
      <c r="Q350" s="127" t="s">
        <v>344</v>
      </c>
      <c r="R350" s="125"/>
      <c r="S350" s="126"/>
      <c r="T350" s="125"/>
      <c r="U350" s="124">
        <v>0</v>
      </c>
      <c r="V350" s="124">
        <v>10909.37</v>
      </c>
      <c r="W350" s="124">
        <v>-10909.37</v>
      </c>
      <c r="X350" s="123"/>
    </row>
    <row r="351" spans="1:24" x14ac:dyDescent="0.25">
      <c r="A351" s="127" t="s">
        <v>255</v>
      </c>
      <c r="B351" s="167"/>
      <c r="C351" s="128" t="s">
        <v>217</v>
      </c>
      <c r="D351" s="128" t="s">
        <v>372</v>
      </c>
      <c r="E351" s="128" t="s">
        <v>378</v>
      </c>
      <c r="F351" s="128" t="s">
        <v>445</v>
      </c>
      <c r="G351" s="128" t="s">
        <v>220</v>
      </c>
      <c r="H351" s="128" t="s">
        <v>219</v>
      </c>
      <c r="I351" s="128" t="s">
        <v>220</v>
      </c>
      <c r="J351" s="128" t="s">
        <v>376</v>
      </c>
      <c r="K351" s="128" t="s">
        <v>223</v>
      </c>
      <c r="L351" s="128" t="s">
        <v>220</v>
      </c>
      <c r="M351" s="128" t="s">
        <v>316</v>
      </c>
      <c r="N351" s="128" t="s">
        <v>224</v>
      </c>
      <c r="O351" s="127" t="s">
        <v>225</v>
      </c>
      <c r="P351" s="127" t="s">
        <v>343</v>
      </c>
      <c r="Q351" s="127" t="s">
        <v>344</v>
      </c>
      <c r="R351" s="125"/>
      <c r="S351" s="126"/>
      <c r="T351" s="125"/>
      <c r="U351" s="124">
        <v>0</v>
      </c>
      <c r="V351" s="124">
        <v>8397.73</v>
      </c>
      <c r="W351" s="124">
        <v>-8397.73</v>
      </c>
      <c r="X351" s="123"/>
    </row>
    <row r="352" spans="1:24" x14ac:dyDescent="0.25">
      <c r="A352" s="127" t="s">
        <v>255</v>
      </c>
      <c r="B352" s="167"/>
      <c r="C352" s="128" t="s">
        <v>217</v>
      </c>
      <c r="D352" s="128" t="s">
        <v>372</v>
      </c>
      <c r="E352" s="128" t="s">
        <v>378</v>
      </c>
      <c r="F352" s="128" t="s">
        <v>244</v>
      </c>
      <c r="G352" s="128" t="s">
        <v>220</v>
      </c>
      <c r="H352" s="128" t="s">
        <v>219</v>
      </c>
      <c r="I352" s="128" t="s">
        <v>220</v>
      </c>
      <c r="J352" s="128" t="s">
        <v>376</v>
      </c>
      <c r="K352" s="128" t="s">
        <v>223</v>
      </c>
      <c r="L352" s="128" t="s">
        <v>220</v>
      </c>
      <c r="M352" s="128" t="s">
        <v>316</v>
      </c>
      <c r="N352" s="128" t="s">
        <v>224</v>
      </c>
      <c r="O352" s="127" t="s">
        <v>225</v>
      </c>
      <c r="P352" s="127" t="s">
        <v>343</v>
      </c>
      <c r="Q352" s="127" t="s">
        <v>344</v>
      </c>
      <c r="R352" s="125"/>
      <c r="S352" s="126"/>
      <c r="T352" s="125"/>
      <c r="U352" s="124">
        <v>1365.51</v>
      </c>
      <c r="V352" s="124">
        <v>6659.85</v>
      </c>
      <c r="W352" s="124">
        <v>-5294.34</v>
      </c>
      <c r="X352" s="123"/>
    </row>
    <row r="353" spans="1:24" x14ac:dyDescent="0.25">
      <c r="A353" s="127" t="s">
        <v>255</v>
      </c>
      <c r="B353" s="167"/>
      <c r="C353" s="128" t="s">
        <v>217</v>
      </c>
      <c r="D353" s="128" t="s">
        <v>372</v>
      </c>
      <c r="E353" s="128" t="s">
        <v>378</v>
      </c>
      <c r="F353" s="128" t="s">
        <v>444</v>
      </c>
      <c r="G353" s="128" t="s">
        <v>220</v>
      </c>
      <c r="H353" s="128" t="s">
        <v>219</v>
      </c>
      <c r="I353" s="128" t="s">
        <v>220</v>
      </c>
      <c r="J353" s="128" t="s">
        <v>376</v>
      </c>
      <c r="K353" s="128" t="s">
        <v>223</v>
      </c>
      <c r="L353" s="128" t="s">
        <v>220</v>
      </c>
      <c r="M353" s="128" t="s">
        <v>316</v>
      </c>
      <c r="N353" s="128" t="s">
        <v>224</v>
      </c>
      <c r="O353" s="127" t="s">
        <v>225</v>
      </c>
      <c r="P353" s="127" t="s">
        <v>343</v>
      </c>
      <c r="Q353" s="127" t="s">
        <v>344</v>
      </c>
      <c r="R353" s="125"/>
      <c r="S353" s="126"/>
      <c r="T353" s="125"/>
      <c r="U353" s="124">
        <v>0</v>
      </c>
      <c r="V353" s="124">
        <v>22456.959999999999</v>
      </c>
      <c r="W353" s="124">
        <v>-22456.959999999999</v>
      </c>
      <c r="X353" s="123"/>
    </row>
    <row r="354" spans="1:24" x14ac:dyDescent="0.25">
      <c r="A354" s="127" t="s">
        <v>255</v>
      </c>
      <c r="B354" s="167"/>
      <c r="C354" s="128" t="s">
        <v>217</v>
      </c>
      <c r="D354" s="128" t="s">
        <v>372</v>
      </c>
      <c r="E354" s="128" t="s">
        <v>380</v>
      </c>
      <c r="F354" s="128" t="s">
        <v>447</v>
      </c>
      <c r="G354" s="128" t="s">
        <v>220</v>
      </c>
      <c r="H354" s="128" t="s">
        <v>219</v>
      </c>
      <c r="I354" s="128" t="s">
        <v>220</v>
      </c>
      <c r="J354" s="128" t="s">
        <v>376</v>
      </c>
      <c r="K354" s="128" t="s">
        <v>223</v>
      </c>
      <c r="L354" s="128" t="s">
        <v>220</v>
      </c>
      <c r="M354" s="128" t="s">
        <v>316</v>
      </c>
      <c r="N354" s="128" t="s">
        <v>224</v>
      </c>
      <c r="O354" s="127" t="s">
        <v>225</v>
      </c>
      <c r="P354" s="127" t="s">
        <v>343</v>
      </c>
      <c r="Q354" s="127" t="s">
        <v>344</v>
      </c>
      <c r="R354" s="125"/>
      <c r="S354" s="126"/>
      <c r="T354" s="125"/>
      <c r="U354" s="124">
        <v>0</v>
      </c>
      <c r="V354" s="124">
        <v>14118.43</v>
      </c>
      <c r="W354" s="124">
        <v>-14118.43</v>
      </c>
      <c r="X354" s="123"/>
    </row>
    <row r="355" spans="1:24" x14ac:dyDescent="0.25">
      <c r="A355" s="127" t="s">
        <v>255</v>
      </c>
      <c r="B355" s="167"/>
      <c r="C355" s="128" t="s">
        <v>217</v>
      </c>
      <c r="D355" s="128" t="s">
        <v>372</v>
      </c>
      <c r="E355" s="128" t="s">
        <v>380</v>
      </c>
      <c r="F355" s="128" t="s">
        <v>443</v>
      </c>
      <c r="G355" s="128" t="s">
        <v>220</v>
      </c>
      <c r="H355" s="128" t="s">
        <v>219</v>
      </c>
      <c r="I355" s="128" t="s">
        <v>220</v>
      </c>
      <c r="J355" s="128" t="s">
        <v>376</v>
      </c>
      <c r="K355" s="128" t="s">
        <v>223</v>
      </c>
      <c r="L355" s="128" t="s">
        <v>220</v>
      </c>
      <c r="M355" s="128" t="s">
        <v>316</v>
      </c>
      <c r="N355" s="128" t="s">
        <v>224</v>
      </c>
      <c r="O355" s="127" t="s">
        <v>225</v>
      </c>
      <c r="P355" s="127" t="s">
        <v>343</v>
      </c>
      <c r="Q355" s="127" t="s">
        <v>344</v>
      </c>
      <c r="R355" s="125"/>
      <c r="S355" s="126"/>
      <c r="T355" s="125"/>
      <c r="U355" s="124">
        <v>0</v>
      </c>
      <c r="V355" s="124">
        <v>19441.669999999998</v>
      </c>
      <c r="W355" s="124">
        <v>-19441.669999999998</v>
      </c>
      <c r="X355" s="123"/>
    </row>
    <row r="356" spans="1:24" x14ac:dyDescent="0.25">
      <c r="A356" s="127" t="s">
        <v>255</v>
      </c>
      <c r="B356" s="168"/>
      <c r="C356" s="128" t="s">
        <v>217</v>
      </c>
      <c r="D356" s="128" t="s">
        <v>372</v>
      </c>
      <c r="E356" s="128" t="s">
        <v>380</v>
      </c>
      <c r="F356" s="128" t="s">
        <v>444</v>
      </c>
      <c r="G356" s="128" t="s">
        <v>220</v>
      </c>
      <c r="H356" s="128" t="s">
        <v>219</v>
      </c>
      <c r="I356" s="128" t="s">
        <v>220</v>
      </c>
      <c r="J356" s="128" t="s">
        <v>376</v>
      </c>
      <c r="K356" s="128" t="s">
        <v>223</v>
      </c>
      <c r="L356" s="128" t="s">
        <v>220</v>
      </c>
      <c r="M356" s="128" t="s">
        <v>316</v>
      </c>
      <c r="N356" s="128" t="s">
        <v>224</v>
      </c>
      <c r="O356" s="127" t="s">
        <v>225</v>
      </c>
      <c r="P356" s="127" t="s">
        <v>343</v>
      </c>
      <c r="Q356" s="127" t="s">
        <v>344</v>
      </c>
      <c r="R356" s="125"/>
      <c r="S356" s="126"/>
      <c r="T356" s="125"/>
      <c r="U356" s="124">
        <v>0</v>
      </c>
      <c r="V356" s="124">
        <v>3577.77</v>
      </c>
      <c r="W356" s="124">
        <v>-3577.77</v>
      </c>
      <c r="X356" s="123"/>
    </row>
    <row r="357" spans="1:24" x14ac:dyDescent="0.25">
      <c r="A357" s="120"/>
      <c r="B357" s="121" t="s">
        <v>463</v>
      </c>
      <c r="C357" s="122"/>
      <c r="D357" s="122"/>
      <c r="E357" s="122"/>
      <c r="F357" s="122"/>
      <c r="G357" s="122"/>
      <c r="H357" s="122"/>
      <c r="I357" s="122"/>
      <c r="J357" s="122"/>
      <c r="K357" s="122"/>
      <c r="L357" s="122"/>
      <c r="M357" s="122"/>
      <c r="N357" s="122"/>
      <c r="O357" s="120"/>
      <c r="P357" s="120"/>
      <c r="Q357" s="120"/>
      <c r="R357" s="120"/>
      <c r="S357" s="122"/>
      <c r="T357" s="120"/>
      <c r="U357" s="119">
        <v>1202862.81</v>
      </c>
      <c r="V357" s="119">
        <v>4505349.5599999996</v>
      </c>
      <c r="W357" s="119">
        <v>-3302486.75</v>
      </c>
      <c r="X357" s="117"/>
    </row>
    <row r="358" spans="1:24" x14ac:dyDescent="0.25">
      <c r="A358" s="127" t="s">
        <v>262</v>
      </c>
      <c r="B358" s="164" t="s">
        <v>462</v>
      </c>
      <c r="C358" s="128" t="s">
        <v>217</v>
      </c>
      <c r="D358" s="128" t="s">
        <v>334</v>
      </c>
      <c r="E358" s="128" t="s">
        <v>336</v>
      </c>
      <c r="F358" s="128" t="s">
        <v>447</v>
      </c>
      <c r="G358" s="128" t="s">
        <v>220</v>
      </c>
      <c r="H358" s="128" t="s">
        <v>219</v>
      </c>
      <c r="I358" s="128" t="s">
        <v>220</v>
      </c>
      <c r="J358" s="128" t="s">
        <v>339</v>
      </c>
      <c r="K358" s="128" t="s">
        <v>223</v>
      </c>
      <c r="L358" s="128" t="s">
        <v>220</v>
      </c>
      <c r="M358" s="128" t="s">
        <v>322</v>
      </c>
      <c r="N358" s="128" t="s">
        <v>224</v>
      </c>
      <c r="O358" s="127" t="s">
        <v>225</v>
      </c>
      <c r="P358" s="127" t="s">
        <v>226</v>
      </c>
      <c r="Q358" s="127" t="s">
        <v>241</v>
      </c>
      <c r="R358" s="125"/>
      <c r="S358" s="126"/>
      <c r="T358" s="125"/>
      <c r="U358" s="124">
        <v>0</v>
      </c>
      <c r="V358" s="124">
        <v>759093.09</v>
      </c>
      <c r="W358" s="124">
        <v>-759093.09</v>
      </c>
      <c r="X358" s="123"/>
    </row>
    <row r="359" spans="1:24" x14ac:dyDescent="0.25">
      <c r="A359" s="127" t="s">
        <v>262</v>
      </c>
      <c r="B359" s="165"/>
      <c r="C359" s="128" t="s">
        <v>217</v>
      </c>
      <c r="D359" s="128" t="s">
        <v>334</v>
      </c>
      <c r="E359" s="128" t="s">
        <v>336</v>
      </c>
      <c r="F359" s="128" t="s">
        <v>447</v>
      </c>
      <c r="G359" s="128" t="s">
        <v>220</v>
      </c>
      <c r="H359" s="128" t="s">
        <v>219</v>
      </c>
      <c r="I359" s="128" t="s">
        <v>220</v>
      </c>
      <c r="J359" s="128" t="s">
        <v>339</v>
      </c>
      <c r="K359" s="128" t="s">
        <v>223</v>
      </c>
      <c r="L359" s="128" t="s">
        <v>220</v>
      </c>
      <c r="M359" s="128" t="s">
        <v>322</v>
      </c>
      <c r="N359" s="128" t="s">
        <v>224</v>
      </c>
      <c r="O359" s="127" t="s">
        <v>225</v>
      </c>
      <c r="P359" s="127" t="s">
        <v>226</v>
      </c>
      <c r="Q359" s="127" t="s">
        <v>266</v>
      </c>
      <c r="R359" s="125"/>
      <c r="S359" s="126"/>
      <c r="T359" s="125"/>
      <c r="U359" s="124">
        <v>328970.15000000002</v>
      </c>
      <c r="V359" s="124">
        <v>0</v>
      </c>
      <c r="W359" s="124">
        <v>328970.15000000002</v>
      </c>
      <c r="X359" s="123"/>
    </row>
    <row r="360" spans="1:24" x14ac:dyDescent="0.25">
      <c r="A360" s="127" t="s">
        <v>262</v>
      </c>
      <c r="B360" s="165"/>
      <c r="C360" s="128" t="s">
        <v>217</v>
      </c>
      <c r="D360" s="128" t="s">
        <v>334</v>
      </c>
      <c r="E360" s="128" t="s">
        <v>336</v>
      </c>
      <c r="F360" s="128" t="s">
        <v>446</v>
      </c>
      <c r="G360" s="128" t="s">
        <v>220</v>
      </c>
      <c r="H360" s="128" t="s">
        <v>219</v>
      </c>
      <c r="I360" s="128" t="s">
        <v>220</v>
      </c>
      <c r="J360" s="128" t="s">
        <v>339</v>
      </c>
      <c r="K360" s="128" t="s">
        <v>223</v>
      </c>
      <c r="L360" s="128" t="s">
        <v>220</v>
      </c>
      <c r="M360" s="128" t="s">
        <v>322</v>
      </c>
      <c r="N360" s="128" t="s">
        <v>224</v>
      </c>
      <c r="O360" s="127" t="s">
        <v>225</v>
      </c>
      <c r="P360" s="127" t="s">
        <v>226</v>
      </c>
      <c r="Q360" s="127" t="s">
        <v>241</v>
      </c>
      <c r="R360" s="125"/>
      <c r="S360" s="126"/>
      <c r="T360" s="125"/>
      <c r="U360" s="124">
        <v>0</v>
      </c>
      <c r="V360" s="124">
        <v>258256.23</v>
      </c>
      <c r="W360" s="124">
        <v>-258256.23</v>
      </c>
      <c r="X360" s="123"/>
    </row>
    <row r="361" spans="1:24" x14ac:dyDescent="0.25">
      <c r="A361" s="127" t="s">
        <v>262</v>
      </c>
      <c r="B361" s="165"/>
      <c r="C361" s="128" t="s">
        <v>217</v>
      </c>
      <c r="D361" s="128" t="s">
        <v>334</v>
      </c>
      <c r="E361" s="128" t="s">
        <v>336</v>
      </c>
      <c r="F361" s="128" t="s">
        <v>446</v>
      </c>
      <c r="G361" s="128" t="s">
        <v>220</v>
      </c>
      <c r="H361" s="128" t="s">
        <v>219</v>
      </c>
      <c r="I361" s="128" t="s">
        <v>220</v>
      </c>
      <c r="J361" s="128" t="s">
        <v>339</v>
      </c>
      <c r="K361" s="128" t="s">
        <v>223</v>
      </c>
      <c r="L361" s="128" t="s">
        <v>220</v>
      </c>
      <c r="M361" s="128" t="s">
        <v>322</v>
      </c>
      <c r="N361" s="128" t="s">
        <v>224</v>
      </c>
      <c r="O361" s="127" t="s">
        <v>225</v>
      </c>
      <c r="P361" s="127" t="s">
        <v>226</v>
      </c>
      <c r="Q361" s="127" t="s">
        <v>266</v>
      </c>
      <c r="R361" s="125"/>
      <c r="S361" s="126"/>
      <c r="T361" s="125"/>
      <c r="U361" s="124">
        <v>97415.12</v>
      </c>
      <c r="V361" s="124">
        <v>0</v>
      </c>
      <c r="W361" s="124">
        <v>97415.12</v>
      </c>
      <c r="X361" s="123"/>
    </row>
    <row r="362" spans="1:24" x14ac:dyDescent="0.25">
      <c r="A362" s="127" t="s">
        <v>262</v>
      </c>
      <c r="B362" s="165"/>
      <c r="C362" s="128" t="s">
        <v>217</v>
      </c>
      <c r="D362" s="128" t="s">
        <v>334</v>
      </c>
      <c r="E362" s="128" t="s">
        <v>336</v>
      </c>
      <c r="F362" s="128" t="s">
        <v>443</v>
      </c>
      <c r="G362" s="128" t="s">
        <v>220</v>
      </c>
      <c r="H362" s="128" t="s">
        <v>219</v>
      </c>
      <c r="I362" s="128" t="s">
        <v>220</v>
      </c>
      <c r="J362" s="128" t="s">
        <v>339</v>
      </c>
      <c r="K362" s="128" t="s">
        <v>223</v>
      </c>
      <c r="L362" s="128" t="s">
        <v>220</v>
      </c>
      <c r="M362" s="128" t="s">
        <v>322</v>
      </c>
      <c r="N362" s="128" t="s">
        <v>224</v>
      </c>
      <c r="O362" s="127" t="s">
        <v>225</v>
      </c>
      <c r="P362" s="127" t="s">
        <v>226</v>
      </c>
      <c r="Q362" s="127" t="s">
        <v>241</v>
      </c>
      <c r="R362" s="125"/>
      <c r="S362" s="126"/>
      <c r="T362" s="125"/>
      <c r="U362" s="124">
        <v>0</v>
      </c>
      <c r="V362" s="124">
        <v>887715.07</v>
      </c>
      <c r="W362" s="124">
        <v>-887715.07</v>
      </c>
      <c r="X362" s="123"/>
    </row>
    <row r="363" spans="1:24" x14ac:dyDescent="0.25">
      <c r="A363" s="127" t="s">
        <v>262</v>
      </c>
      <c r="B363" s="165"/>
      <c r="C363" s="128" t="s">
        <v>217</v>
      </c>
      <c r="D363" s="128" t="s">
        <v>334</v>
      </c>
      <c r="E363" s="128" t="s">
        <v>336</v>
      </c>
      <c r="F363" s="128" t="s">
        <v>443</v>
      </c>
      <c r="G363" s="128" t="s">
        <v>220</v>
      </c>
      <c r="H363" s="128" t="s">
        <v>219</v>
      </c>
      <c r="I363" s="128" t="s">
        <v>220</v>
      </c>
      <c r="J363" s="128" t="s">
        <v>339</v>
      </c>
      <c r="K363" s="128" t="s">
        <v>223</v>
      </c>
      <c r="L363" s="128" t="s">
        <v>220</v>
      </c>
      <c r="M363" s="128" t="s">
        <v>322</v>
      </c>
      <c r="N363" s="128" t="s">
        <v>224</v>
      </c>
      <c r="O363" s="127" t="s">
        <v>225</v>
      </c>
      <c r="P363" s="127" t="s">
        <v>226</v>
      </c>
      <c r="Q363" s="127" t="s">
        <v>266</v>
      </c>
      <c r="R363" s="125"/>
      <c r="S363" s="126"/>
      <c r="T363" s="125"/>
      <c r="U363" s="124">
        <v>338694.04</v>
      </c>
      <c r="V363" s="124">
        <v>0</v>
      </c>
      <c r="W363" s="124">
        <v>338694.04</v>
      </c>
      <c r="X363" s="123"/>
    </row>
    <row r="364" spans="1:24" x14ac:dyDescent="0.25">
      <c r="A364" s="127" t="s">
        <v>262</v>
      </c>
      <c r="B364" s="165"/>
      <c r="C364" s="128" t="s">
        <v>217</v>
      </c>
      <c r="D364" s="128" t="s">
        <v>334</v>
      </c>
      <c r="E364" s="128" t="s">
        <v>336</v>
      </c>
      <c r="F364" s="128" t="s">
        <v>445</v>
      </c>
      <c r="G364" s="128" t="s">
        <v>220</v>
      </c>
      <c r="H364" s="128" t="s">
        <v>219</v>
      </c>
      <c r="I364" s="128" t="s">
        <v>220</v>
      </c>
      <c r="J364" s="128" t="s">
        <v>339</v>
      </c>
      <c r="K364" s="128" t="s">
        <v>223</v>
      </c>
      <c r="L364" s="128" t="s">
        <v>220</v>
      </c>
      <c r="M364" s="128" t="s">
        <v>322</v>
      </c>
      <c r="N364" s="128" t="s">
        <v>224</v>
      </c>
      <c r="O364" s="127" t="s">
        <v>225</v>
      </c>
      <c r="P364" s="127" t="s">
        <v>226</v>
      </c>
      <c r="Q364" s="127" t="s">
        <v>241</v>
      </c>
      <c r="R364" s="125"/>
      <c r="S364" s="126"/>
      <c r="T364" s="125"/>
      <c r="U364" s="124">
        <v>0</v>
      </c>
      <c r="V364" s="124">
        <v>321264.40999999997</v>
      </c>
      <c r="W364" s="124">
        <v>-321264.40999999997</v>
      </c>
      <c r="X364" s="123"/>
    </row>
    <row r="365" spans="1:24" x14ac:dyDescent="0.25">
      <c r="A365" s="127" t="s">
        <v>262</v>
      </c>
      <c r="B365" s="165"/>
      <c r="C365" s="128" t="s">
        <v>217</v>
      </c>
      <c r="D365" s="128" t="s">
        <v>334</v>
      </c>
      <c r="E365" s="128" t="s">
        <v>336</v>
      </c>
      <c r="F365" s="128" t="s">
        <v>445</v>
      </c>
      <c r="G365" s="128" t="s">
        <v>220</v>
      </c>
      <c r="H365" s="128" t="s">
        <v>219</v>
      </c>
      <c r="I365" s="128" t="s">
        <v>220</v>
      </c>
      <c r="J365" s="128" t="s">
        <v>339</v>
      </c>
      <c r="K365" s="128" t="s">
        <v>223</v>
      </c>
      <c r="L365" s="128" t="s">
        <v>220</v>
      </c>
      <c r="M365" s="128" t="s">
        <v>322</v>
      </c>
      <c r="N365" s="128" t="s">
        <v>224</v>
      </c>
      <c r="O365" s="127" t="s">
        <v>225</v>
      </c>
      <c r="P365" s="127" t="s">
        <v>226</v>
      </c>
      <c r="Q365" s="127" t="s">
        <v>266</v>
      </c>
      <c r="R365" s="125"/>
      <c r="S365" s="126"/>
      <c r="T365" s="125"/>
      <c r="U365" s="124">
        <v>103935.32</v>
      </c>
      <c r="V365" s="124">
        <v>0</v>
      </c>
      <c r="W365" s="124">
        <v>103935.32</v>
      </c>
      <c r="X365" s="123"/>
    </row>
    <row r="366" spans="1:24" x14ac:dyDescent="0.25">
      <c r="A366" s="127" t="s">
        <v>262</v>
      </c>
      <c r="B366" s="165"/>
      <c r="C366" s="128" t="s">
        <v>217</v>
      </c>
      <c r="D366" s="128" t="s">
        <v>334</v>
      </c>
      <c r="E366" s="128" t="s">
        <v>336</v>
      </c>
      <c r="F366" s="128" t="s">
        <v>244</v>
      </c>
      <c r="G366" s="128" t="s">
        <v>220</v>
      </c>
      <c r="H366" s="128" t="s">
        <v>219</v>
      </c>
      <c r="I366" s="128" t="s">
        <v>220</v>
      </c>
      <c r="J366" s="128" t="s">
        <v>339</v>
      </c>
      <c r="K366" s="128" t="s">
        <v>223</v>
      </c>
      <c r="L366" s="128" t="s">
        <v>220</v>
      </c>
      <c r="M366" s="128" t="s">
        <v>322</v>
      </c>
      <c r="N366" s="128" t="s">
        <v>224</v>
      </c>
      <c r="O366" s="127" t="s">
        <v>225</v>
      </c>
      <c r="P366" s="127" t="s">
        <v>226</v>
      </c>
      <c r="Q366" s="127" t="s">
        <v>241</v>
      </c>
      <c r="R366" s="125"/>
      <c r="S366" s="126"/>
      <c r="T366" s="125"/>
      <c r="U366" s="124">
        <v>0</v>
      </c>
      <c r="V366" s="124">
        <v>77717.69</v>
      </c>
      <c r="W366" s="124">
        <v>-77717.69</v>
      </c>
      <c r="X366" s="123"/>
    </row>
    <row r="367" spans="1:24" x14ac:dyDescent="0.25">
      <c r="A367" s="127" t="s">
        <v>262</v>
      </c>
      <c r="B367" s="165"/>
      <c r="C367" s="128" t="s">
        <v>217</v>
      </c>
      <c r="D367" s="128" t="s">
        <v>334</v>
      </c>
      <c r="E367" s="128" t="s">
        <v>336</v>
      </c>
      <c r="F367" s="128" t="s">
        <v>244</v>
      </c>
      <c r="G367" s="128" t="s">
        <v>220</v>
      </c>
      <c r="H367" s="128" t="s">
        <v>219</v>
      </c>
      <c r="I367" s="128" t="s">
        <v>220</v>
      </c>
      <c r="J367" s="128" t="s">
        <v>339</v>
      </c>
      <c r="K367" s="128" t="s">
        <v>223</v>
      </c>
      <c r="L367" s="128" t="s">
        <v>220</v>
      </c>
      <c r="M367" s="128" t="s">
        <v>322</v>
      </c>
      <c r="N367" s="128" t="s">
        <v>224</v>
      </c>
      <c r="O367" s="127" t="s">
        <v>225</v>
      </c>
      <c r="P367" s="127" t="s">
        <v>226</v>
      </c>
      <c r="Q367" s="127" t="s">
        <v>266</v>
      </c>
      <c r="R367" s="125"/>
      <c r="S367" s="126"/>
      <c r="T367" s="125"/>
      <c r="U367" s="124">
        <v>31267.72</v>
      </c>
      <c r="V367" s="124">
        <v>0</v>
      </c>
      <c r="W367" s="124">
        <v>31267.72</v>
      </c>
      <c r="X367" s="123"/>
    </row>
    <row r="368" spans="1:24" x14ac:dyDescent="0.25">
      <c r="A368" s="127" t="s">
        <v>262</v>
      </c>
      <c r="B368" s="165"/>
      <c r="C368" s="128" t="s">
        <v>217</v>
      </c>
      <c r="D368" s="128" t="s">
        <v>334</v>
      </c>
      <c r="E368" s="128" t="s">
        <v>336</v>
      </c>
      <c r="F368" s="128" t="s">
        <v>444</v>
      </c>
      <c r="G368" s="128" t="s">
        <v>220</v>
      </c>
      <c r="H368" s="128" t="s">
        <v>219</v>
      </c>
      <c r="I368" s="128" t="s">
        <v>220</v>
      </c>
      <c r="J368" s="128" t="s">
        <v>339</v>
      </c>
      <c r="K368" s="128" t="s">
        <v>223</v>
      </c>
      <c r="L368" s="128" t="s">
        <v>220</v>
      </c>
      <c r="M368" s="128" t="s">
        <v>322</v>
      </c>
      <c r="N368" s="128" t="s">
        <v>224</v>
      </c>
      <c r="O368" s="127" t="s">
        <v>225</v>
      </c>
      <c r="P368" s="127" t="s">
        <v>226</v>
      </c>
      <c r="Q368" s="127" t="s">
        <v>241</v>
      </c>
      <c r="R368" s="125"/>
      <c r="S368" s="126"/>
      <c r="T368" s="125"/>
      <c r="U368" s="124">
        <v>0</v>
      </c>
      <c r="V368" s="124">
        <v>373781.63</v>
      </c>
      <c r="W368" s="124">
        <v>-373781.63</v>
      </c>
      <c r="X368" s="123"/>
    </row>
    <row r="369" spans="1:24" x14ac:dyDescent="0.25">
      <c r="A369" s="127" t="s">
        <v>262</v>
      </c>
      <c r="B369" s="165"/>
      <c r="C369" s="128" t="s">
        <v>217</v>
      </c>
      <c r="D369" s="128" t="s">
        <v>334</v>
      </c>
      <c r="E369" s="128" t="s">
        <v>336</v>
      </c>
      <c r="F369" s="128" t="s">
        <v>444</v>
      </c>
      <c r="G369" s="128" t="s">
        <v>220</v>
      </c>
      <c r="H369" s="128" t="s">
        <v>219</v>
      </c>
      <c r="I369" s="128" t="s">
        <v>220</v>
      </c>
      <c r="J369" s="128" t="s">
        <v>339</v>
      </c>
      <c r="K369" s="128" t="s">
        <v>223</v>
      </c>
      <c r="L369" s="128" t="s">
        <v>220</v>
      </c>
      <c r="M369" s="128" t="s">
        <v>322</v>
      </c>
      <c r="N369" s="128" t="s">
        <v>224</v>
      </c>
      <c r="O369" s="127" t="s">
        <v>225</v>
      </c>
      <c r="P369" s="127" t="s">
        <v>226</v>
      </c>
      <c r="Q369" s="127" t="s">
        <v>266</v>
      </c>
      <c r="R369" s="125"/>
      <c r="S369" s="126"/>
      <c r="T369" s="125"/>
      <c r="U369" s="124">
        <v>133025.71</v>
      </c>
      <c r="V369" s="124">
        <v>0</v>
      </c>
      <c r="W369" s="124">
        <v>133025.71</v>
      </c>
      <c r="X369" s="123"/>
    </row>
    <row r="370" spans="1:24" x14ac:dyDescent="0.25">
      <c r="A370" s="127" t="s">
        <v>262</v>
      </c>
      <c r="B370" s="165"/>
      <c r="C370" s="128" t="s">
        <v>217</v>
      </c>
      <c r="D370" s="128" t="s">
        <v>334</v>
      </c>
      <c r="E370" s="128" t="s">
        <v>341</v>
      </c>
      <c r="F370" s="128" t="s">
        <v>447</v>
      </c>
      <c r="G370" s="128" t="s">
        <v>220</v>
      </c>
      <c r="H370" s="128" t="s">
        <v>219</v>
      </c>
      <c r="I370" s="128" t="s">
        <v>220</v>
      </c>
      <c r="J370" s="128" t="s">
        <v>339</v>
      </c>
      <c r="K370" s="128" t="s">
        <v>223</v>
      </c>
      <c r="L370" s="128" t="s">
        <v>220</v>
      </c>
      <c r="M370" s="128" t="s">
        <v>316</v>
      </c>
      <c r="N370" s="128" t="s">
        <v>224</v>
      </c>
      <c r="O370" s="127" t="s">
        <v>225</v>
      </c>
      <c r="P370" s="127" t="s">
        <v>343</v>
      </c>
      <c r="Q370" s="127" t="s">
        <v>344</v>
      </c>
      <c r="R370" s="125"/>
      <c r="S370" s="126"/>
      <c r="T370" s="125"/>
      <c r="U370" s="124">
        <v>276.83999999999997</v>
      </c>
      <c r="V370" s="124">
        <v>671184.23</v>
      </c>
      <c r="W370" s="124">
        <v>-670907.39</v>
      </c>
      <c r="X370" s="123"/>
    </row>
    <row r="371" spans="1:24" x14ac:dyDescent="0.25">
      <c r="A371" s="127" t="s">
        <v>262</v>
      </c>
      <c r="B371" s="165"/>
      <c r="C371" s="128" t="s">
        <v>217</v>
      </c>
      <c r="D371" s="128" t="s">
        <v>334</v>
      </c>
      <c r="E371" s="128" t="s">
        <v>341</v>
      </c>
      <c r="F371" s="128" t="s">
        <v>446</v>
      </c>
      <c r="G371" s="128" t="s">
        <v>220</v>
      </c>
      <c r="H371" s="128" t="s">
        <v>219</v>
      </c>
      <c r="I371" s="128" t="s">
        <v>220</v>
      </c>
      <c r="J371" s="128" t="s">
        <v>339</v>
      </c>
      <c r="K371" s="128" t="s">
        <v>223</v>
      </c>
      <c r="L371" s="128" t="s">
        <v>220</v>
      </c>
      <c r="M371" s="128" t="s">
        <v>316</v>
      </c>
      <c r="N371" s="128" t="s">
        <v>224</v>
      </c>
      <c r="O371" s="127" t="s">
        <v>225</v>
      </c>
      <c r="P371" s="127" t="s">
        <v>343</v>
      </c>
      <c r="Q371" s="127" t="s">
        <v>344</v>
      </c>
      <c r="R371" s="125"/>
      <c r="S371" s="126"/>
      <c r="T371" s="125"/>
      <c r="U371" s="124">
        <v>1146.0999999999999</v>
      </c>
      <c r="V371" s="124">
        <v>180679.98</v>
      </c>
      <c r="W371" s="124">
        <v>-179533.88</v>
      </c>
      <c r="X371" s="123"/>
    </row>
    <row r="372" spans="1:24" x14ac:dyDescent="0.25">
      <c r="A372" s="127" t="s">
        <v>262</v>
      </c>
      <c r="B372" s="165"/>
      <c r="C372" s="128" t="s">
        <v>217</v>
      </c>
      <c r="D372" s="128" t="s">
        <v>334</v>
      </c>
      <c r="E372" s="128" t="s">
        <v>341</v>
      </c>
      <c r="F372" s="128" t="s">
        <v>443</v>
      </c>
      <c r="G372" s="128" t="s">
        <v>220</v>
      </c>
      <c r="H372" s="128" t="s">
        <v>219</v>
      </c>
      <c r="I372" s="128" t="s">
        <v>220</v>
      </c>
      <c r="J372" s="128" t="s">
        <v>339</v>
      </c>
      <c r="K372" s="128" t="s">
        <v>223</v>
      </c>
      <c r="L372" s="128" t="s">
        <v>220</v>
      </c>
      <c r="M372" s="128" t="s">
        <v>316</v>
      </c>
      <c r="N372" s="128" t="s">
        <v>224</v>
      </c>
      <c r="O372" s="127" t="s">
        <v>225</v>
      </c>
      <c r="P372" s="127" t="s">
        <v>343</v>
      </c>
      <c r="Q372" s="127" t="s">
        <v>344</v>
      </c>
      <c r="R372" s="125"/>
      <c r="S372" s="126"/>
      <c r="T372" s="125"/>
      <c r="U372" s="124">
        <v>267.66000000000003</v>
      </c>
      <c r="V372" s="124">
        <v>681976.76</v>
      </c>
      <c r="W372" s="124">
        <v>-681709.1</v>
      </c>
      <c r="X372" s="123"/>
    </row>
    <row r="373" spans="1:24" x14ac:dyDescent="0.25">
      <c r="A373" s="127" t="s">
        <v>262</v>
      </c>
      <c r="B373" s="165"/>
      <c r="C373" s="128" t="s">
        <v>217</v>
      </c>
      <c r="D373" s="128" t="s">
        <v>334</v>
      </c>
      <c r="E373" s="128" t="s">
        <v>341</v>
      </c>
      <c r="F373" s="128" t="s">
        <v>445</v>
      </c>
      <c r="G373" s="128" t="s">
        <v>220</v>
      </c>
      <c r="H373" s="128" t="s">
        <v>219</v>
      </c>
      <c r="I373" s="128" t="s">
        <v>220</v>
      </c>
      <c r="J373" s="128" t="s">
        <v>339</v>
      </c>
      <c r="K373" s="128" t="s">
        <v>223</v>
      </c>
      <c r="L373" s="128" t="s">
        <v>220</v>
      </c>
      <c r="M373" s="128" t="s">
        <v>316</v>
      </c>
      <c r="N373" s="128" t="s">
        <v>224</v>
      </c>
      <c r="O373" s="127" t="s">
        <v>225</v>
      </c>
      <c r="P373" s="127" t="s">
        <v>343</v>
      </c>
      <c r="Q373" s="127" t="s">
        <v>344</v>
      </c>
      <c r="R373" s="125"/>
      <c r="S373" s="126"/>
      <c r="T373" s="125"/>
      <c r="U373" s="124">
        <v>121.85</v>
      </c>
      <c r="V373" s="124">
        <v>204508.81</v>
      </c>
      <c r="W373" s="124">
        <v>-204386.96</v>
      </c>
      <c r="X373" s="123"/>
    </row>
    <row r="374" spans="1:24" x14ac:dyDescent="0.25">
      <c r="A374" s="127" t="s">
        <v>262</v>
      </c>
      <c r="B374" s="165"/>
      <c r="C374" s="128" t="s">
        <v>217</v>
      </c>
      <c r="D374" s="128" t="s">
        <v>334</v>
      </c>
      <c r="E374" s="128" t="s">
        <v>341</v>
      </c>
      <c r="F374" s="128" t="s">
        <v>244</v>
      </c>
      <c r="G374" s="128" t="s">
        <v>220</v>
      </c>
      <c r="H374" s="128" t="s">
        <v>219</v>
      </c>
      <c r="I374" s="128" t="s">
        <v>220</v>
      </c>
      <c r="J374" s="128" t="s">
        <v>339</v>
      </c>
      <c r="K374" s="128" t="s">
        <v>223</v>
      </c>
      <c r="L374" s="128" t="s">
        <v>220</v>
      </c>
      <c r="M374" s="128" t="s">
        <v>316</v>
      </c>
      <c r="N374" s="128" t="s">
        <v>224</v>
      </c>
      <c r="O374" s="127" t="s">
        <v>225</v>
      </c>
      <c r="P374" s="127" t="s">
        <v>343</v>
      </c>
      <c r="Q374" s="127" t="s">
        <v>344</v>
      </c>
      <c r="R374" s="125"/>
      <c r="S374" s="126"/>
      <c r="T374" s="125"/>
      <c r="U374" s="124">
        <v>40.97</v>
      </c>
      <c r="V374" s="124">
        <v>47682.31</v>
      </c>
      <c r="W374" s="124">
        <v>-47641.34</v>
      </c>
      <c r="X374" s="123"/>
    </row>
    <row r="375" spans="1:24" x14ac:dyDescent="0.25">
      <c r="A375" s="127" t="s">
        <v>262</v>
      </c>
      <c r="B375" s="165"/>
      <c r="C375" s="128" t="s">
        <v>217</v>
      </c>
      <c r="D375" s="128" t="s">
        <v>334</v>
      </c>
      <c r="E375" s="128" t="s">
        <v>341</v>
      </c>
      <c r="F375" s="128" t="s">
        <v>444</v>
      </c>
      <c r="G375" s="128" t="s">
        <v>220</v>
      </c>
      <c r="H375" s="128" t="s">
        <v>219</v>
      </c>
      <c r="I375" s="128" t="s">
        <v>220</v>
      </c>
      <c r="J375" s="128" t="s">
        <v>339</v>
      </c>
      <c r="K375" s="128" t="s">
        <v>223</v>
      </c>
      <c r="L375" s="128" t="s">
        <v>220</v>
      </c>
      <c r="M375" s="128" t="s">
        <v>316</v>
      </c>
      <c r="N375" s="128" t="s">
        <v>224</v>
      </c>
      <c r="O375" s="127" t="s">
        <v>225</v>
      </c>
      <c r="P375" s="127" t="s">
        <v>343</v>
      </c>
      <c r="Q375" s="127" t="s">
        <v>344</v>
      </c>
      <c r="R375" s="125"/>
      <c r="S375" s="126"/>
      <c r="T375" s="125"/>
      <c r="U375" s="124">
        <v>87.26</v>
      </c>
      <c r="V375" s="124">
        <v>255177.65</v>
      </c>
      <c r="W375" s="124">
        <v>-255090.39</v>
      </c>
      <c r="X375" s="123"/>
    </row>
    <row r="376" spans="1:24" x14ac:dyDescent="0.25">
      <c r="A376" s="127" t="s">
        <v>262</v>
      </c>
      <c r="B376" s="165"/>
      <c r="C376" s="128" t="s">
        <v>217</v>
      </c>
      <c r="D376" s="128" t="s">
        <v>334</v>
      </c>
      <c r="E376" s="128" t="s">
        <v>345</v>
      </c>
      <c r="F376" s="128" t="s">
        <v>447</v>
      </c>
      <c r="G376" s="128" t="s">
        <v>220</v>
      </c>
      <c r="H376" s="128" t="s">
        <v>219</v>
      </c>
      <c r="I376" s="128" t="s">
        <v>220</v>
      </c>
      <c r="J376" s="128" t="s">
        <v>339</v>
      </c>
      <c r="K376" s="128" t="s">
        <v>223</v>
      </c>
      <c r="L376" s="128" t="s">
        <v>220</v>
      </c>
      <c r="M376" s="128" t="s">
        <v>316</v>
      </c>
      <c r="N376" s="128" t="s">
        <v>224</v>
      </c>
      <c r="O376" s="127" t="s">
        <v>225</v>
      </c>
      <c r="P376" s="127" t="s">
        <v>343</v>
      </c>
      <c r="Q376" s="127" t="s">
        <v>344</v>
      </c>
      <c r="R376" s="125"/>
      <c r="S376" s="126"/>
      <c r="T376" s="125"/>
      <c r="U376" s="124">
        <v>5.85</v>
      </c>
      <c r="V376" s="124">
        <v>12335.29</v>
      </c>
      <c r="W376" s="124">
        <v>-12329.44</v>
      </c>
      <c r="X376" s="123"/>
    </row>
    <row r="377" spans="1:24" x14ac:dyDescent="0.25">
      <c r="A377" s="127" t="s">
        <v>262</v>
      </c>
      <c r="B377" s="165"/>
      <c r="C377" s="128" t="s">
        <v>217</v>
      </c>
      <c r="D377" s="128" t="s">
        <v>334</v>
      </c>
      <c r="E377" s="128" t="s">
        <v>345</v>
      </c>
      <c r="F377" s="128" t="s">
        <v>446</v>
      </c>
      <c r="G377" s="128" t="s">
        <v>220</v>
      </c>
      <c r="H377" s="128" t="s">
        <v>219</v>
      </c>
      <c r="I377" s="128" t="s">
        <v>220</v>
      </c>
      <c r="J377" s="128" t="s">
        <v>339</v>
      </c>
      <c r="K377" s="128" t="s">
        <v>223</v>
      </c>
      <c r="L377" s="128" t="s">
        <v>220</v>
      </c>
      <c r="M377" s="128" t="s">
        <v>316</v>
      </c>
      <c r="N377" s="128" t="s">
        <v>224</v>
      </c>
      <c r="O377" s="127" t="s">
        <v>225</v>
      </c>
      <c r="P377" s="127" t="s">
        <v>343</v>
      </c>
      <c r="Q377" s="127" t="s">
        <v>344</v>
      </c>
      <c r="R377" s="125"/>
      <c r="S377" s="126"/>
      <c r="T377" s="125"/>
      <c r="U377" s="124">
        <v>17.05</v>
      </c>
      <c r="V377" s="124">
        <v>13539.52</v>
      </c>
      <c r="W377" s="124">
        <v>-13522.47</v>
      </c>
      <c r="X377" s="123"/>
    </row>
    <row r="378" spans="1:24" x14ac:dyDescent="0.25">
      <c r="A378" s="127" t="s">
        <v>262</v>
      </c>
      <c r="B378" s="165"/>
      <c r="C378" s="128" t="s">
        <v>217</v>
      </c>
      <c r="D378" s="128" t="s">
        <v>334</v>
      </c>
      <c r="E378" s="128" t="s">
        <v>345</v>
      </c>
      <c r="F378" s="128" t="s">
        <v>443</v>
      </c>
      <c r="G378" s="128" t="s">
        <v>220</v>
      </c>
      <c r="H378" s="128" t="s">
        <v>219</v>
      </c>
      <c r="I378" s="128" t="s">
        <v>220</v>
      </c>
      <c r="J378" s="128" t="s">
        <v>339</v>
      </c>
      <c r="K378" s="128" t="s">
        <v>223</v>
      </c>
      <c r="L378" s="128" t="s">
        <v>220</v>
      </c>
      <c r="M378" s="128" t="s">
        <v>316</v>
      </c>
      <c r="N378" s="128" t="s">
        <v>224</v>
      </c>
      <c r="O378" s="127" t="s">
        <v>225</v>
      </c>
      <c r="P378" s="127" t="s">
        <v>343</v>
      </c>
      <c r="Q378" s="127" t="s">
        <v>344</v>
      </c>
      <c r="R378" s="125"/>
      <c r="S378" s="126"/>
      <c r="T378" s="125"/>
      <c r="U378" s="124">
        <v>21.45</v>
      </c>
      <c r="V378" s="124">
        <v>18537.46</v>
      </c>
      <c r="W378" s="124">
        <v>-18516.009999999998</v>
      </c>
      <c r="X378" s="123"/>
    </row>
    <row r="379" spans="1:24" x14ac:dyDescent="0.25">
      <c r="A379" s="127" t="s">
        <v>262</v>
      </c>
      <c r="B379" s="165"/>
      <c r="C379" s="128" t="s">
        <v>217</v>
      </c>
      <c r="D379" s="128" t="s">
        <v>334</v>
      </c>
      <c r="E379" s="128" t="s">
        <v>345</v>
      </c>
      <c r="F379" s="128" t="s">
        <v>445</v>
      </c>
      <c r="G379" s="128" t="s">
        <v>220</v>
      </c>
      <c r="H379" s="128" t="s">
        <v>219</v>
      </c>
      <c r="I379" s="128" t="s">
        <v>220</v>
      </c>
      <c r="J379" s="128" t="s">
        <v>339</v>
      </c>
      <c r="K379" s="128" t="s">
        <v>223</v>
      </c>
      <c r="L379" s="128" t="s">
        <v>220</v>
      </c>
      <c r="M379" s="128" t="s">
        <v>316</v>
      </c>
      <c r="N379" s="128" t="s">
        <v>224</v>
      </c>
      <c r="O379" s="127" t="s">
        <v>225</v>
      </c>
      <c r="P379" s="127" t="s">
        <v>343</v>
      </c>
      <c r="Q379" s="127" t="s">
        <v>344</v>
      </c>
      <c r="R379" s="125"/>
      <c r="S379" s="126"/>
      <c r="T379" s="125"/>
      <c r="U379" s="124">
        <v>0</v>
      </c>
      <c r="V379" s="124">
        <v>4119.51</v>
      </c>
      <c r="W379" s="124">
        <v>-4119.51</v>
      </c>
      <c r="X379" s="123"/>
    </row>
    <row r="380" spans="1:24" x14ac:dyDescent="0.25">
      <c r="A380" s="127" t="s">
        <v>262</v>
      </c>
      <c r="B380" s="165"/>
      <c r="C380" s="128" t="s">
        <v>217</v>
      </c>
      <c r="D380" s="128" t="s">
        <v>334</v>
      </c>
      <c r="E380" s="128" t="s">
        <v>345</v>
      </c>
      <c r="F380" s="128" t="s">
        <v>244</v>
      </c>
      <c r="G380" s="128" t="s">
        <v>220</v>
      </c>
      <c r="H380" s="128" t="s">
        <v>219</v>
      </c>
      <c r="I380" s="128" t="s">
        <v>220</v>
      </c>
      <c r="J380" s="128" t="s">
        <v>339</v>
      </c>
      <c r="K380" s="128" t="s">
        <v>223</v>
      </c>
      <c r="L380" s="128" t="s">
        <v>220</v>
      </c>
      <c r="M380" s="128" t="s">
        <v>316</v>
      </c>
      <c r="N380" s="128" t="s">
        <v>224</v>
      </c>
      <c r="O380" s="127" t="s">
        <v>225</v>
      </c>
      <c r="P380" s="127" t="s">
        <v>343</v>
      </c>
      <c r="Q380" s="127" t="s">
        <v>344</v>
      </c>
      <c r="R380" s="125"/>
      <c r="S380" s="126"/>
      <c r="T380" s="125"/>
      <c r="U380" s="124">
        <v>0</v>
      </c>
      <c r="V380" s="124">
        <v>5632.86</v>
      </c>
      <c r="W380" s="124">
        <v>-5632.86</v>
      </c>
      <c r="X380" s="123"/>
    </row>
    <row r="381" spans="1:24" x14ac:dyDescent="0.25">
      <c r="A381" s="127" t="s">
        <v>262</v>
      </c>
      <c r="B381" s="165"/>
      <c r="C381" s="128" t="s">
        <v>217</v>
      </c>
      <c r="D381" s="128" t="s">
        <v>334</v>
      </c>
      <c r="E381" s="128" t="s">
        <v>345</v>
      </c>
      <c r="F381" s="128" t="s">
        <v>444</v>
      </c>
      <c r="G381" s="128" t="s">
        <v>220</v>
      </c>
      <c r="H381" s="128" t="s">
        <v>219</v>
      </c>
      <c r="I381" s="128" t="s">
        <v>220</v>
      </c>
      <c r="J381" s="128" t="s">
        <v>339</v>
      </c>
      <c r="K381" s="128" t="s">
        <v>223</v>
      </c>
      <c r="L381" s="128" t="s">
        <v>220</v>
      </c>
      <c r="M381" s="128" t="s">
        <v>316</v>
      </c>
      <c r="N381" s="128" t="s">
        <v>224</v>
      </c>
      <c r="O381" s="127" t="s">
        <v>225</v>
      </c>
      <c r="P381" s="127" t="s">
        <v>343</v>
      </c>
      <c r="Q381" s="127" t="s">
        <v>344</v>
      </c>
      <c r="R381" s="125"/>
      <c r="S381" s="126"/>
      <c r="T381" s="125"/>
      <c r="U381" s="124">
        <v>63.89</v>
      </c>
      <c r="V381" s="124">
        <v>9539.4</v>
      </c>
      <c r="W381" s="124">
        <v>-9475.51</v>
      </c>
      <c r="X381" s="123"/>
    </row>
    <row r="382" spans="1:24" x14ac:dyDescent="0.25">
      <c r="A382" s="127" t="s">
        <v>262</v>
      </c>
      <c r="B382" s="165"/>
      <c r="C382" s="128" t="s">
        <v>217</v>
      </c>
      <c r="D382" s="128" t="s">
        <v>334</v>
      </c>
      <c r="E382" s="128" t="s">
        <v>347</v>
      </c>
      <c r="F382" s="128" t="s">
        <v>447</v>
      </c>
      <c r="G382" s="128" t="s">
        <v>220</v>
      </c>
      <c r="H382" s="128" t="s">
        <v>219</v>
      </c>
      <c r="I382" s="128" t="s">
        <v>220</v>
      </c>
      <c r="J382" s="128" t="s">
        <v>339</v>
      </c>
      <c r="K382" s="128" t="s">
        <v>223</v>
      </c>
      <c r="L382" s="128" t="s">
        <v>220</v>
      </c>
      <c r="M382" s="128" t="s">
        <v>316</v>
      </c>
      <c r="N382" s="128" t="s">
        <v>224</v>
      </c>
      <c r="O382" s="127" t="s">
        <v>225</v>
      </c>
      <c r="P382" s="127" t="s">
        <v>343</v>
      </c>
      <c r="Q382" s="127" t="s">
        <v>344</v>
      </c>
      <c r="R382" s="125"/>
      <c r="S382" s="126"/>
      <c r="T382" s="125"/>
      <c r="U382" s="124">
        <v>0</v>
      </c>
      <c r="V382" s="124">
        <v>13.65</v>
      </c>
      <c r="W382" s="124">
        <v>-13.65</v>
      </c>
      <c r="X382" s="123"/>
    </row>
    <row r="383" spans="1:24" x14ac:dyDescent="0.25">
      <c r="A383" s="127" t="s">
        <v>262</v>
      </c>
      <c r="B383" s="165"/>
      <c r="C383" s="128" t="s">
        <v>217</v>
      </c>
      <c r="D383" s="128" t="s">
        <v>334</v>
      </c>
      <c r="E383" s="128" t="s">
        <v>347</v>
      </c>
      <c r="F383" s="128" t="s">
        <v>446</v>
      </c>
      <c r="G383" s="128" t="s">
        <v>220</v>
      </c>
      <c r="H383" s="128" t="s">
        <v>219</v>
      </c>
      <c r="I383" s="128" t="s">
        <v>220</v>
      </c>
      <c r="J383" s="128" t="s">
        <v>339</v>
      </c>
      <c r="K383" s="128" t="s">
        <v>223</v>
      </c>
      <c r="L383" s="128" t="s">
        <v>220</v>
      </c>
      <c r="M383" s="128" t="s">
        <v>316</v>
      </c>
      <c r="N383" s="128" t="s">
        <v>224</v>
      </c>
      <c r="O383" s="127" t="s">
        <v>225</v>
      </c>
      <c r="P383" s="127" t="s">
        <v>343</v>
      </c>
      <c r="Q383" s="127" t="s">
        <v>344</v>
      </c>
      <c r="R383" s="125"/>
      <c r="S383" s="126"/>
      <c r="T383" s="125"/>
      <c r="U383" s="124">
        <v>0</v>
      </c>
      <c r="V383" s="124">
        <v>14.14</v>
      </c>
      <c r="W383" s="124">
        <v>-14.14</v>
      </c>
      <c r="X383" s="123"/>
    </row>
    <row r="384" spans="1:24" x14ac:dyDescent="0.25">
      <c r="A384" s="127" t="s">
        <v>262</v>
      </c>
      <c r="B384" s="165"/>
      <c r="C384" s="128" t="s">
        <v>217</v>
      </c>
      <c r="D384" s="128" t="s">
        <v>352</v>
      </c>
      <c r="E384" s="128" t="s">
        <v>354</v>
      </c>
      <c r="F384" s="128" t="s">
        <v>447</v>
      </c>
      <c r="G384" s="128" t="s">
        <v>220</v>
      </c>
      <c r="H384" s="128" t="s">
        <v>219</v>
      </c>
      <c r="I384" s="128" t="s">
        <v>220</v>
      </c>
      <c r="J384" s="128" t="s">
        <v>356</v>
      </c>
      <c r="K384" s="128" t="s">
        <v>223</v>
      </c>
      <c r="L384" s="128" t="s">
        <v>220</v>
      </c>
      <c r="M384" s="128" t="s">
        <v>322</v>
      </c>
      <c r="N384" s="128" t="s">
        <v>224</v>
      </c>
      <c r="O384" s="127" t="s">
        <v>225</v>
      </c>
      <c r="P384" s="127" t="s">
        <v>226</v>
      </c>
      <c r="Q384" s="127" t="s">
        <v>241</v>
      </c>
      <c r="R384" s="125"/>
      <c r="S384" s="126"/>
      <c r="T384" s="125"/>
      <c r="U384" s="124">
        <v>0</v>
      </c>
      <c r="V384" s="124">
        <v>273236.07</v>
      </c>
      <c r="W384" s="124">
        <v>-273236.07</v>
      </c>
      <c r="X384" s="123"/>
    </row>
    <row r="385" spans="1:24" x14ac:dyDescent="0.25">
      <c r="A385" s="127" t="s">
        <v>262</v>
      </c>
      <c r="B385" s="165"/>
      <c r="C385" s="128" t="s">
        <v>217</v>
      </c>
      <c r="D385" s="128" t="s">
        <v>352</v>
      </c>
      <c r="E385" s="128" t="s">
        <v>354</v>
      </c>
      <c r="F385" s="128" t="s">
        <v>447</v>
      </c>
      <c r="G385" s="128" t="s">
        <v>220</v>
      </c>
      <c r="H385" s="128" t="s">
        <v>219</v>
      </c>
      <c r="I385" s="128" t="s">
        <v>220</v>
      </c>
      <c r="J385" s="128" t="s">
        <v>356</v>
      </c>
      <c r="K385" s="128" t="s">
        <v>223</v>
      </c>
      <c r="L385" s="128" t="s">
        <v>220</v>
      </c>
      <c r="M385" s="128" t="s">
        <v>322</v>
      </c>
      <c r="N385" s="128" t="s">
        <v>224</v>
      </c>
      <c r="O385" s="127" t="s">
        <v>225</v>
      </c>
      <c r="P385" s="127" t="s">
        <v>226</v>
      </c>
      <c r="Q385" s="127" t="s">
        <v>266</v>
      </c>
      <c r="R385" s="125"/>
      <c r="S385" s="126"/>
      <c r="T385" s="125"/>
      <c r="U385" s="124">
        <v>155668.66</v>
      </c>
      <c r="V385" s="124">
        <v>0</v>
      </c>
      <c r="W385" s="124">
        <v>155668.66</v>
      </c>
      <c r="X385" s="123"/>
    </row>
    <row r="386" spans="1:24" x14ac:dyDescent="0.25">
      <c r="A386" s="127" t="s">
        <v>262</v>
      </c>
      <c r="B386" s="165"/>
      <c r="C386" s="128" t="s">
        <v>217</v>
      </c>
      <c r="D386" s="128" t="s">
        <v>352</v>
      </c>
      <c r="E386" s="128" t="s">
        <v>354</v>
      </c>
      <c r="F386" s="128" t="s">
        <v>446</v>
      </c>
      <c r="G386" s="128" t="s">
        <v>220</v>
      </c>
      <c r="H386" s="128" t="s">
        <v>219</v>
      </c>
      <c r="I386" s="128" t="s">
        <v>220</v>
      </c>
      <c r="J386" s="128" t="s">
        <v>356</v>
      </c>
      <c r="K386" s="128" t="s">
        <v>223</v>
      </c>
      <c r="L386" s="128" t="s">
        <v>220</v>
      </c>
      <c r="M386" s="128" t="s">
        <v>322</v>
      </c>
      <c r="N386" s="128" t="s">
        <v>224</v>
      </c>
      <c r="O386" s="127" t="s">
        <v>225</v>
      </c>
      <c r="P386" s="127" t="s">
        <v>226</v>
      </c>
      <c r="Q386" s="127" t="s">
        <v>241</v>
      </c>
      <c r="R386" s="125"/>
      <c r="S386" s="126"/>
      <c r="T386" s="125"/>
      <c r="U386" s="124">
        <v>0</v>
      </c>
      <c r="V386" s="124">
        <v>108885.58</v>
      </c>
      <c r="W386" s="124">
        <v>-108885.58</v>
      </c>
      <c r="X386" s="123"/>
    </row>
    <row r="387" spans="1:24" x14ac:dyDescent="0.25">
      <c r="A387" s="127" t="s">
        <v>262</v>
      </c>
      <c r="B387" s="165"/>
      <c r="C387" s="128" t="s">
        <v>217</v>
      </c>
      <c r="D387" s="128" t="s">
        <v>352</v>
      </c>
      <c r="E387" s="128" t="s">
        <v>354</v>
      </c>
      <c r="F387" s="128" t="s">
        <v>446</v>
      </c>
      <c r="G387" s="128" t="s">
        <v>220</v>
      </c>
      <c r="H387" s="128" t="s">
        <v>219</v>
      </c>
      <c r="I387" s="128" t="s">
        <v>220</v>
      </c>
      <c r="J387" s="128" t="s">
        <v>356</v>
      </c>
      <c r="K387" s="128" t="s">
        <v>223</v>
      </c>
      <c r="L387" s="128" t="s">
        <v>220</v>
      </c>
      <c r="M387" s="128" t="s">
        <v>322</v>
      </c>
      <c r="N387" s="128" t="s">
        <v>224</v>
      </c>
      <c r="O387" s="127" t="s">
        <v>225</v>
      </c>
      <c r="P387" s="127" t="s">
        <v>226</v>
      </c>
      <c r="Q387" s="127" t="s">
        <v>266</v>
      </c>
      <c r="R387" s="125"/>
      <c r="S387" s="126"/>
      <c r="T387" s="125"/>
      <c r="U387" s="124">
        <v>69085.429999999993</v>
      </c>
      <c r="V387" s="124">
        <v>0</v>
      </c>
      <c r="W387" s="124">
        <v>69085.429999999993</v>
      </c>
      <c r="X387" s="123"/>
    </row>
    <row r="388" spans="1:24" x14ac:dyDescent="0.25">
      <c r="A388" s="127" t="s">
        <v>262</v>
      </c>
      <c r="B388" s="165"/>
      <c r="C388" s="128" t="s">
        <v>217</v>
      </c>
      <c r="D388" s="128" t="s">
        <v>352</v>
      </c>
      <c r="E388" s="128" t="s">
        <v>354</v>
      </c>
      <c r="F388" s="128" t="s">
        <v>443</v>
      </c>
      <c r="G388" s="128" t="s">
        <v>220</v>
      </c>
      <c r="H388" s="128" t="s">
        <v>219</v>
      </c>
      <c r="I388" s="128" t="s">
        <v>220</v>
      </c>
      <c r="J388" s="128" t="s">
        <v>356</v>
      </c>
      <c r="K388" s="128" t="s">
        <v>223</v>
      </c>
      <c r="L388" s="128" t="s">
        <v>220</v>
      </c>
      <c r="M388" s="128" t="s">
        <v>322</v>
      </c>
      <c r="N388" s="128" t="s">
        <v>224</v>
      </c>
      <c r="O388" s="127" t="s">
        <v>225</v>
      </c>
      <c r="P388" s="127" t="s">
        <v>226</v>
      </c>
      <c r="Q388" s="127" t="s">
        <v>241</v>
      </c>
      <c r="R388" s="125"/>
      <c r="S388" s="126"/>
      <c r="T388" s="125"/>
      <c r="U388" s="124">
        <v>0</v>
      </c>
      <c r="V388" s="124">
        <v>219856.39</v>
      </c>
      <c r="W388" s="124">
        <v>-219856.39</v>
      </c>
      <c r="X388" s="123"/>
    </row>
    <row r="389" spans="1:24" x14ac:dyDescent="0.25">
      <c r="A389" s="127" t="s">
        <v>262</v>
      </c>
      <c r="B389" s="165"/>
      <c r="C389" s="128" t="s">
        <v>217</v>
      </c>
      <c r="D389" s="128" t="s">
        <v>352</v>
      </c>
      <c r="E389" s="128" t="s">
        <v>354</v>
      </c>
      <c r="F389" s="128" t="s">
        <v>443</v>
      </c>
      <c r="G389" s="128" t="s">
        <v>220</v>
      </c>
      <c r="H389" s="128" t="s">
        <v>219</v>
      </c>
      <c r="I389" s="128" t="s">
        <v>220</v>
      </c>
      <c r="J389" s="128" t="s">
        <v>356</v>
      </c>
      <c r="K389" s="128" t="s">
        <v>223</v>
      </c>
      <c r="L389" s="128" t="s">
        <v>220</v>
      </c>
      <c r="M389" s="128" t="s">
        <v>322</v>
      </c>
      <c r="N389" s="128" t="s">
        <v>224</v>
      </c>
      <c r="O389" s="127" t="s">
        <v>225</v>
      </c>
      <c r="P389" s="127" t="s">
        <v>226</v>
      </c>
      <c r="Q389" s="127" t="s">
        <v>266</v>
      </c>
      <c r="R389" s="125"/>
      <c r="S389" s="126"/>
      <c r="T389" s="125"/>
      <c r="U389" s="124">
        <v>72378.83</v>
      </c>
      <c r="V389" s="124">
        <v>0</v>
      </c>
      <c r="W389" s="124">
        <v>72378.83</v>
      </c>
      <c r="X389" s="123"/>
    </row>
    <row r="390" spans="1:24" x14ac:dyDescent="0.25">
      <c r="A390" s="127" t="s">
        <v>262</v>
      </c>
      <c r="B390" s="165"/>
      <c r="C390" s="128" t="s">
        <v>217</v>
      </c>
      <c r="D390" s="128" t="s">
        <v>352</v>
      </c>
      <c r="E390" s="128" t="s">
        <v>354</v>
      </c>
      <c r="F390" s="128" t="s">
        <v>445</v>
      </c>
      <c r="G390" s="128" t="s">
        <v>220</v>
      </c>
      <c r="H390" s="128" t="s">
        <v>219</v>
      </c>
      <c r="I390" s="128" t="s">
        <v>220</v>
      </c>
      <c r="J390" s="128" t="s">
        <v>356</v>
      </c>
      <c r="K390" s="128" t="s">
        <v>223</v>
      </c>
      <c r="L390" s="128" t="s">
        <v>220</v>
      </c>
      <c r="M390" s="128" t="s">
        <v>322</v>
      </c>
      <c r="N390" s="128" t="s">
        <v>224</v>
      </c>
      <c r="O390" s="127" t="s">
        <v>225</v>
      </c>
      <c r="P390" s="127" t="s">
        <v>226</v>
      </c>
      <c r="Q390" s="127" t="s">
        <v>241</v>
      </c>
      <c r="R390" s="125"/>
      <c r="S390" s="126"/>
      <c r="T390" s="125"/>
      <c r="U390" s="124">
        <v>0</v>
      </c>
      <c r="V390" s="124">
        <v>142828.18</v>
      </c>
      <c r="W390" s="124">
        <v>-142828.18</v>
      </c>
      <c r="X390" s="123"/>
    </row>
    <row r="391" spans="1:24" x14ac:dyDescent="0.25">
      <c r="A391" s="127" t="s">
        <v>262</v>
      </c>
      <c r="B391" s="165"/>
      <c r="C391" s="128" t="s">
        <v>217</v>
      </c>
      <c r="D391" s="128" t="s">
        <v>352</v>
      </c>
      <c r="E391" s="128" t="s">
        <v>354</v>
      </c>
      <c r="F391" s="128" t="s">
        <v>445</v>
      </c>
      <c r="G391" s="128" t="s">
        <v>220</v>
      </c>
      <c r="H391" s="128" t="s">
        <v>219</v>
      </c>
      <c r="I391" s="128" t="s">
        <v>220</v>
      </c>
      <c r="J391" s="128" t="s">
        <v>356</v>
      </c>
      <c r="K391" s="128" t="s">
        <v>223</v>
      </c>
      <c r="L391" s="128" t="s">
        <v>220</v>
      </c>
      <c r="M391" s="128" t="s">
        <v>322</v>
      </c>
      <c r="N391" s="128" t="s">
        <v>224</v>
      </c>
      <c r="O391" s="127" t="s">
        <v>225</v>
      </c>
      <c r="P391" s="127" t="s">
        <v>226</v>
      </c>
      <c r="Q391" s="127" t="s">
        <v>266</v>
      </c>
      <c r="R391" s="125"/>
      <c r="S391" s="126"/>
      <c r="T391" s="125"/>
      <c r="U391" s="124">
        <v>84616.38</v>
      </c>
      <c r="V391" s="124">
        <v>0</v>
      </c>
      <c r="W391" s="124">
        <v>84616.38</v>
      </c>
      <c r="X391" s="123"/>
    </row>
    <row r="392" spans="1:24" x14ac:dyDescent="0.25">
      <c r="A392" s="127" t="s">
        <v>262</v>
      </c>
      <c r="B392" s="165"/>
      <c r="C392" s="128" t="s">
        <v>217</v>
      </c>
      <c r="D392" s="128" t="s">
        <v>352</v>
      </c>
      <c r="E392" s="128" t="s">
        <v>354</v>
      </c>
      <c r="F392" s="128" t="s">
        <v>244</v>
      </c>
      <c r="G392" s="128" t="s">
        <v>220</v>
      </c>
      <c r="H392" s="128" t="s">
        <v>219</v>
      </c>
      <c r="I392" s="128" t="s">
        <v>220</v>
      </c>
      <c r="J392" s="128" t="s">
        <v>356</v>
      </c>
      <c r="K392" s="128" t="s">
        <v>223</v>
      </c>
      <c r="L392" s="128" t="s">
        <v>220</v>
      </c>
      <c r="M392" s="128" t="s">
        <v>322</v>
      </c>
      <c r="N392" s="128" t="s">
        <v>224</v>
      </c>
      <c r="O392" s="127" t="s">
        <v>225</v>
      </c>
      <c r="P392" s="127" t="s">
        <v>226</v>
      </c>
      <c r="Q392" s="127" t="s">
        <v>241</v>
      </c>
      <c r="R392" s="125"/>
      <c r="S392" s="126"/>
      <c r="T392" s="125"/>
      <c r="U392" s="124">
        <v>0</v>
      </c>
      <c r="V392" s="124">
        <v>27143.5</v>
      </c>
      <c r="W392" s="124">
        <v>-27143.5</v>
      </c>
      <c r="X392" s="123"/>
    </row>
    <row r="393" spans="1:24" x14ac:dyDescent="0.25">
      <c r="A393" s="127" t="s">
        <v>262</v>
      </c>
      <c r="B393" s="165"/>
      <c r="C393" s="128" t="s">
        <v>217</v>
      </c>
      <c r="D393" s="128" t="s">
        <v>352</v>
      </c>
      <c r="E393" s="128" t="s">
        <v>354</v>
      </c>
      <c r="F393" s="128" t="s">
        <v>244</v>
      </c>
      <c r="G393" s="128" t="s">
        <v>220</v>
      </c>
      <c r="H393" s="128" t="s">
        <v>219</v>
      </c>
      <c r="I393" s="128" t="s">
        <v>220</v>
      </c>
      <c r="J393" s="128" t="s">
        <v>356</v>
      </c>
      <c r="K393" s="128" t="s">
        <v>223</v>
      </c>
      <c r="L393" s="128" t="s">
        <v>220</v>
      </c>
      <c r="M393" s="128" t="s">
        <v>322</v>
      </c>
      <c r="N393" s="128" t="s">
        <v>224</v>
      </c>
      <c r="O393" s="127" t="s">
        <v>225</v>
      </c>
      <c r="P393" s="127" t="s">
        <v>226</v>
      </c>
      <c r="Q393" s="127" t="s">
        <v>266</v>
      </c>
      <c r="R393" s="125"/>
      <c r="S393" s="126"/>
      <c r="T393" s="125"/>
      <c r="U393" s="124">
        <v>18455.96</v>
      </c>
      <c r="V393" s="124">
        <v>0</v>
      </c>
      <c r="W393" s="124">
        <v>18455.96</v>
      </c>
      <c r="X393" s="123"/>
    </row>
    <row r="394" spans="1:24" x14ac:dyDescent="0.25">
      <c r="A394" s="127" t="s">
        <v>262</v>
      </c>
      <c r="B394" s="165"/>
      <c r="C394" s="128" t="s">
        <v>217</v>
      </c>
      <c r="D394" s="128" t="s">
        <v>352</v>
      </c>
      <c r="E394" s="128" t="s">
        <v>354</v>
      </c>
      <c r="F394" s="128" t="s">
        <v>444</v>
      </c>
      <c r="G394" s="128" t="s">
        <v>220</v>
      </c>
      <c r="H394" s="128" t="s">
        <v>219</v>
      </c>
      <c r="I394" s="128" t="s">
        <v>220</v>
      </c>
      <c r="J394" s="128" t="s">
        <v>356</v>
      </c>
      <c r="K394" s="128" t="s">
        <v>223</v>
      </c>
      <c r="L394" s="128" t="s">
        <v>220</v>
      </c>
      <c r="M394" s="128" t="s">
        <v>322</v>
      </c>
      <c r="N394" s="128" t="s">
        <v>224</v>
      </c>
      <c r="O394" s="127" t="s">
        <v>225</v>
      </c>
      <c r="P394" s="127" t="s">
        <v>226</v>
      </c>
      <c r="Q394" s="127" t="s">
        <v>241</v>
      </c>
      <c r="R394" s="125"/>
      <c r="S394" s="126"/>
      <c r="T394" s="125"/>
      <c r="U394" s="124">
        <v>0</v>
      </c>
      <c r="V394" s="124">
        <v>122087.59</v>
      </c>
      <c r="W394" s="124">
        <v>-122087.59</v>
      </c>
      <c r="X394" s="123"/>
    </row>
    <row r="395" spans="1:24" x14ac:dyDescent="0.25">
      <c r="A395" s="127" t="s">
        <v>262</v>
      </c>
      <c r="B395" s="165"/>
      <c r="C395" s="128" t="s">
        <v>217</v>
      </c>
      <c r="D395" s="128" t="s">
        <v>352</v>
      </c>
      <c r="E395" s="128" t="s">
        <v>354</v>
      </c>
      <c r="F395" s="128" t="s">
        <v>444</v>
      </c>
      <c r="G395" s="128" t="s">
        <v>220</v>
      </c>
      <c r="H395" s="128" t="s">
        <v>219</v>
      </c>
      <c r="I395" s="128" t="s">
        <v>220</v>
      </c>
      <c r="J395" s="128" t="s">
        <v>356</v>
      </c>
      <c r="K395" s="128" t="s">
        <v>223</v>
      </c>
      <c r="L395" s="128" t="s">
        <v>220</v>
      </c>
      <c r="M395" s="128" t="s">
        <v>322</v>
      </c>
      <c r="N395" s="128" t="s">
        <v>224</v>
      </c>
      <c r="O395" s="127" t="s">
        <v>225</v>
      </c>
      <c r="P395" s="127" t="s">
        <v>226</v>
      </c>
      <c r="Q395" s="127" t="s">
        <v>266</v>
      </c>
      <c r="R395" s="125"/>
      <c r="S395" s="126"/>
      <c r="T395" s="125"/>
      <c r="U395" s="124">
        <v>48297.11</v>
      </c>
      <c r="V395" s="124">
        <v>0</v>
      </c>
      <c r="W395" s="124">
        <v>48297.11</v>
      </c>
      <c r="X395" s="123"/>
    </row>
    <row r="396" spans="1:24" x14ac:dyDescent="0.25">
      <c r="A396" s="127" t="s">
        <v>262</v>
      </c>
      <c r="B396" s="165"/>
      <c r="C396" s="128" t="s">
        <v>217</v>
      </c>
      <c r="D396" s="128" t="s">
        <v>352</v>
      </c>
      <c r="E396" s="128" t="s">
        <v>358</v>
      </c>
      <c r="F396" s="128" t="s">
        <v>447</v>
      </c>
      <c r="G396" s="128" t="s">
        <v>220</v>
      </c>
      <c r="H396" s="128" t="s">
        <v>219</v>
      </c>
      <c r="I396" s="128" t="s">
        <v>220</v>
      </c>
      <c r="J396" s="128" t="s">
        <v>356</v>
      </c>
      <c r="K396" s="128" t="s">
        <v>223</v>
      </c>
      <c r="L396" s="128" t="s">
        <v>220</v>
      </c>
      <c r="M396" s="128" t="s">
        <v>316</v>
      </c>
      <c r="N396" s="128" t="s">
        <v>224</v>
      </c>
      <c r="O396" s="127" t="s">
        <v>225</v>
      </c>
      <c r="P396" s="127" t="s">
        <v>343</v>
      </c>
      <c r="Q396" s="127" t="s">
        <v>344</v>
      </c>
      <c r="R396" s="125"/>
      <c r="S396" s="126"/>
      <c r="T396" s="125"/>
      <c r="U396" s="124">
        <v>0.98</v>
      </c>
      <c r="V396" s="124">
        <v>358548.44</v>
      </c>
      <c r="W396" s="124">
        <v>-358547.46</v>
      </c>
      <c r="X396" s="123"/>
    </row>
    <row r="397" spans="1:24" x14ac:dyDescent="0.25">
      <c r="A397" s="127" t="s">
        <v>262</v>
      </c>
      <c r="B397" s="165"/>
      <c r="C397" s="128" t="s">
        <v>217</v>
      </c>
      <c r="D397" s="128" t="s">
        <v>352</v>
      </c>
      <c r="E397" s="128" t="s">
        <v>358</v>
      </c>
      <c r="F397" s="128" t="s">
        <v>446</v>
      </c>
      <c r="G397" s="128" t="s">
        <v>220</v>
      </c>
      <c r="H397" s="128" t="s">
        <v>219</v>
      </c>
      <c r="I397" s="128" t="s">
        <v>220</v>
      </c>
      <c r="J397" s="128" t="s">
        <v>356</v>
      </c>
      <c r="K397" s="128" t="s">
        <v>223</v>
      </c>
      <c r="L397" s="128" t="s">
        <v>220</v>
      </c>
      <c r="M397" s="128" t="s">
        <v>316</v>
      </c>
      <c r="N397" s="128" t="s">
        <v>224</v>
      </c>
      <c r="O397" s="127" t="s">
        <v>225</v>
      </c>
      <c r="P397" s="127" t="s">
        <v>343</v>
      </c>
      <c r="Q397" s="127" t="s">
        <v>344</v>
      </c>
      <c r="R397" s="125"/>
      <c r="S397" s="126"/>
      <c r="T397" s="125"/>
      <c r="U397" s="124">
        <v>48.28</v>
      </c>
      <c r="V397" s="124">
        <v>116940.9</v>
      </c>
      <c r="W397" s="124">
        <v>-116892.62</v>
      </c>
      <c r="X397" s="123"/>
    </row>
    <row r="398" spans="1:24" x14ac:dyDescent="0.25">
      <c r="A398" s="127" t="s">
        <v>262</v>
      </c>
      <c r="B398" s="165"/>
      <c r="C398" s="128" t="s">
        <v>217</v>
      </c>
      <c r="D398" s="128" t="s">
        <v>352</v>
      </c>
      <c r="E398" s="128" t="s">
        <v>358</v>
      </c>
      <c r="F398" s="128" t="s">
        <v>443</v>
      </c>
      <c r="G398" s="128" t="s">
        <v>220</v>
      </c>
      <c r="H398" s="128" t="s">
        <v>219</v>
      </c>
      <c r="I398" s="128" t="s">
        <v>220</v>
      </c>
      <c r="J398" s="128" t="s">
        <v>356</v>
      </c>
      <c r="K398" s="128" t="s">
        <v>223</v>
      </c>
      <c r="L398" s="128" t="s">
        <v>220</v>
      </c>
      <c r="M398" s="128" t="s">
        <v>316</v>
      </c>
      <c r="N398" s="128" t="s">
        <v>224</v>
      </c>
      <c r="O398" s="127" t="s">
        <v>225</v>
      </c>
      <c r="P398" s="127" t="s">
        <v>343</v>
      </c>
      <c r="Q398" s="127" t="s">
        <v>344</v>
      </c>
      <c r="R398" s="125"/>
      <c r="S398" s="126"/>
      <c r="T398" s="125"/>
      <c r="U398" s="124">
        <v>242.26</v>
      </c>
      <c r="V398" s="124">
        <v>182379.89</v>
      </c>
      <c r="W398" s="124">
        <v>-182137.63</v>
      </c>
      <c r="X398" s="123"/>
    </row>
    <row r="399" spans="1:24" x14ac:dyDescent="0.25">
      <c r="A399" s="127" t="s">
        <v>262</v>
      </c>
      <c r="B399" s="165"/>
      <c r="C399" s="128" t="s">
        <v>217</v>
      </c>
      <c r="D399" s="128" t="s">
        <v>352</v>
      </c>
      <c r="E399" s="128" t="s">
        <v>358</v>
      </c>
      <c r="F399" s="128" t="s">
        <v>445</v>
      </c>
      <c r="G399" s="128" t="s">
        <v>220</v>
      </c>
      <c r="H399" s="128" t="s">
        <v>219</v>
      </c>
      <c r="I399" s="128" t="s">
        <v>220</v>
      </c>
      <c r="J399" s="128" t="s">
        <v>356</v>
      </c>
      <c r="K399" s="128" t="s">
        <v>223</v>
      </c>
      <c r="L399" s="128" t="s">
        <v>220</v>
      </c>
      <c r="M399" s="128" t="s">
        <v>316</v>
      </c>
      <c r="N399" s="128" t="s">
        <v>224</v>
      </c>
      <c r="O399" s="127" t="s">
        <v>225</v>
      </c>
      <c r="P399" s="127" t="s">
        <v>343</v>
      </c>
      <c r="Q399" s="127" t="s">
        <v>344</v>
      </c>
      <c r="R399" s="125"/>
      <c r="S399" s="126"/>
      <c r="T399" s="125"/>
      <c r="U399" s="124">
        <v>0</v>
      </c>
      <c r="V399" s="124">
        <v>170112.38</v>
      </c>
      <c r="W399" s="124">
        <v>-170112.38</v>
      </c>
      <c r="X399" s="123"/>
    </row>
    <row r="400" spans="1:24" x14ac:dyDescent="0.25">
      <c r="A400" s="127" t="s">
        <v>262</v>
      </c>
      <c r="B400" s="165"/>
      <c r="C400" s="128" t="s">
        <v>217</v>
      </c>
      <c r="D400" s="128" t="s">
        <v>352</v>
      </c>
      <c r="E400" s="128" t="s">
        <v>358</v>
      </c>
      <c r="F400" s="128" t="s">
        <v>244</v>
      </c>
      <c r="G400" s="128" t="s">
        <v>220</v>
      </c>
      <c r="H400" s="128" t="s">
        <v>219</v>
      </c>
      <c r="I400" s="128" t="s">
        <v>220</v>
      </c>
      <c r="J400" s="128" t="s">
        <v>356</v>
      </c>
      <c r="K400" s="128" t="s">
        <v>223</v>
      </c>
      <c r="L400" s="128" t="s">
        <v>220</v>
      </c>
      <c r="M400" s="128" t="s">
        <v>316</v>
      </c>
      <c r="N400" s="128" t="s">
        <v>224</v>
      </c>
      <c r="O400" s="127" t="s">
        <v>225</v>
      </c>
      <c r="P400" s="127" t="s">
        <v>343</v>
      </c>
      <c r="Q400" s="127" t="s">
        <v>344</v>
      </c>
      <c r="R400" s="125"/>
      <c r="S400" s="126"/>
      <c r="T400" s="125"/>
      <c r="U400" s="124">
        <v>5.37</v>
      </c>
      <c r="V400" s="124">
        <v>32525.02</v>
      </c>
      <c r="W400" s="124">
        <v>-32519.65</v>
      </c>
      <c r="X400" s="123"/>
    </row>
    <row r="401" spans="1:24" x14ac:dyDescent="0.25">
      <c r="A401" s="127" t="s">
        <v>262</v>
      </c>
      <c r="B401" s="165"/>
      <c r="C401" s="128" t="s">
        <v>217</v>
      </c>
      <c r="D401" s="128" t="s">
        <v>352</v>
      </c>
      <c r="E401" s="128" t="s">
        <v>358</v>
      </c>
      <c r="F401" s="128" t="s">
        <v>444</v>
      </c>
      <c r="G401" s="128" t="s">
        <v>220</v>
      </c>
      <c r="H401" s="128" t="s">
        <v>219</v>
      </c>
      <c r="I401" s="128" t="s">
        <v>220</v>
      </c>
      <c r="J401" s="128" t="s">
        <v>356</v>
      </c>
      <c r="K401" s="128" t="s">
        <v>223</v>
      </c>
      <c r="L401" s="128" t="s">
        <v>220</v>
      </c>
      <c r="M401" s="128" t="s">
        <v>316</v>
      </c>
      <c r="N401" s="128" t="s">
        <v>224</v>
      </c>
      <c r="O401" s="127" t="s">
        <v>225</v>
      </c>
      <c r="P401" s="127" t="s">
        <v>343</v>
      </c>
      <c r="Q401" s="127" t="s">
        <v>344</v>
      </c>
      <c r="R401" s="125"/>
      <c r="S401" s="126"/>
      <c r="T401" s="125"/>
      <c r="U401" s="124">
        <v>57.4</v>
      </c>
      <c r="V401" s="124">
        <v>108571.32</v>
      </c>
      <c r="W401" s="124">
        <v>-108513.92</v>
      </c>
      <c r="X401" s="123"/>
    </row>
    <row r="402" spans="1:24" x14ac:dyDescent="0.25">
      <c r="A402" s="127" t="s">
        <v>262</v>
      </c>
      <c r="B402" s="165"/>
      <c r="C402" s="128" t="s">
        <v>217</v>
      </c>
      <c r="D402" s="128" t="s">
        <v>352</v>
      </c>
      <c r="E402" s="128" t="s">
        <v>360</v>
      </c>
      <c r="F402" s="128" t="s">
        <v>447</v>
      </c>
      <c r="G402" s="128" t="s">
        <v>220</v>
      </c>
      <c r="H402" s="128" t="s">
        <v>219</v>
      </c>
      <c r="I402" s="128" t="s">
        <v>220</v>
      </c>
      <c r="J402" s="128" t="s">
        <v>356</v>
      </c>
      <c r="K402" s="128" t="s">
        <v>223</v>
      </c>
      <c r="L402" s="128" t="s">
        <v>220</v>
      </c>
      <c r="M402" s="128" t="s">
        <v>316</v>
      </c>
      <c r="N402" s="128" t="s">
        <v>224</v>
      </c>
      <c r="O402" s="127" t="s">
        <v>225</v>
      </c>
      <c r="P402" s="127" t="s">
        <v>343</v>
      </c>
      <c r="Q402" s="127" t="s">
        <v>344</v>
      </c>
      <c r="R402" s="125"/>
      <c r="S402" s="126"/>
      <c r="T402" s="125"/>
      <c r="U402" s="124">
        <v>0</v>
      </c>
      <c r="V402" s="124">
        <v>26115.86</v>
      </c>
      <c r="W402" s="124">
        <v>-26115.86</v>
      </c>
      <c r="X402" s="123"/>
    </row>
    <row r="403" spans="1:24" x14ac:dyDescent="0.25">
      <c r="A403" s="127" t="s">
        <v>262</v>
      </c>
      <c r="B403" s="165"/>
      <c r="C403" s="128" t="s">
        <v>217</v>
      </c>
      <c r="D403" s="128" t="s">
        <v>352</v>
      </c>
      <c r="E403" s="128" t="s">
        <v>360</v>
      </c>
      <c r="F403" s="128" t="s">
        <v>446</v>
      </c>
      <c r="G403" s="128" t="s">
        <v>220</v>
      </c>
      <c r="H403" s="128" t="s">
        <v>219</v>
      </c>
      <c r="I403" s="128" t="s">
        <v>220</v>
      </c>
      <c r="J403" s="128" t="s">
        <v>356</v>
      </c>
      <c r="K403" s="128" t="s">
        <v>223</v>
      </c>
      <c r="L403" s="128" t="s">
        <v>220</v>
      </c>
      <c r="M403" s="128" t="s">
        <v>316</v>
      </c>
      <c r="N403" s="128" t="s">
        <v>224</v>
      </c>
      <c r="O403" s="127" t="s">
        <v>225</v>
      </c>
      <c r="P403" s="127" t="s">
        <v>343</v>
      </c>
      <c r="Q403" s="127" t="s">
        <v>344</v>
      </c>
      <c r="R403" s="125"/>
      <c r="S403" s="126"/>
      <c r="T403" s="125"/>
      <c r="U403" s="124">
        <v>139912.48000000001</v>
      </c>
      <c r="V403" s="124">
        <v>118945.17</v>
      </c>
      <c r="W403" s="124">
        <v>20967.310000000001</v>
      </c>
      <c r="X403" s="123"/>
    </row>
    <row r="404" spans="1:24" x14ac:dyDescent="0.25">
      <c r="A404" s="127" t="s">
        <v>262</v>
      </c>
      <c r="B404" s="165"/>
      <c r="C404" s="128" t="s">
        <v>217</v>
      </c>
      <c r="D404" s="128" t="s">
        <v>352</v>
      </c>
      <c r="E404" s="128" t="s">
        <v>360</v>
      </c>
      <c r="F404" s="128" t="s">
        <v>443</v>
      </c>
      <c r="G404" s="128" t="s">
        <v>220</v>
      </c>
      <c r="H404" s="128" t="s">
        <v>219</v>
      </c>
      <c r="I404" s="128" t="s">
        <v>220</v>
      </c>
      <c r="J404" s="128" t="s">
        <v>356</v>
      </c>
      <c r="K404" s="128" t="s">
        <v>223</v>
      </c>
      <c r="L404" s="128" t="s">
        <v>220</v>
      </c>
      <c r="M404" s="128" t="s">
        <v>316</v>
      </c>
      <c r="N404" s="128" t="s">
        <v>224</v>
      </c>
      <c r="O404" s="127" t="s">
        <v>225</v>
      </c>
      <c r="P404" s="127" t="s">
        <v>343</v>
      </c>
      <c r="Q404" s="127" t="s">
        <v>344</v>
      </c>
      <c r="R404" s="125"/>
      <c r="S404" s="126"/>
      <c r="T404" s="125"/>
      <c r="U404" s="124">
        <v>0</v>
      </c>
      <c r="V404" s="124">
        <v>15743.63</v>
      </c>
      <c r="W404" s="124">
        <v>-15743.63</v>
      </c>
      <c r="X404" s="123"/>
    </row>
    <row r="405" spans="1:24" x14ac:dyDescent="0.25">
      <c r="A405" s="127" t="s">
        <v>262</v>
      </c>
      <c r="B405" s="165"/>
      <c r="C405" s="128" t="s">
        <v>217</v>
      </c>
      <c r="D405" s="128" t="s">
        <v>352</v>
      </c>
      <c r="E405" s="128" t="s">
        <v>360</v>
      </c>
      <c r="F405" s="128" t="s">
        <v>445</v>
      </c>
      <c r="G405" s="128" t="s">
        <v>220</v>
      </c>
      <c r="H405" s="128" t="s">
        <v>219</v>
      </c>
      <c r="I405" s="128" t="s">
        <v>220</v>
      </c>
      <c r="J405" s="128" t="s">
        <v>356</v>
      </c>
      <c r="K405" s="128" t="s">
        <v>223</v>
      </c>
      <c r="L405" s="128" t="s">
        <v>220</v>
      </c>
      <c r="M405" s="128" t="s">
        <v>316</v>
      </c>
      <c r="N405" s="128" t="s">
        <v>224</v>
      </c>
      <c r="O405" s="127" t="s">
        <v>225</v>
      </c>
      <c r="P405" s="127" t="s">
        <v>343</v>
      </c>
      <c r="Q405" s="127" t="s">
        <v>344</v>
      </c>
      <c r="R405" s="125"/>
      <c r="S405" s="126"/>
      <c r="T405" s="125"/>
      <c r="U405" s="124">
        <v>0</v>
      </c>
      <c r="V405" s="124">
        <v>3038.24</v>
      </c>
      <c r="W405" s="124">
        <v>-3038.24</v>
      </c>
      <c r="X405" s="123"/>
    </row>
    <row r="406" spans="1:24" x14ac:dyDescent="0.25">
      <c r="A406" s="127" t="s">
        <v>262</v>
      </c>
      <c r="B406" s="165"/>
      <c r="C406" s="128" t="s">
        <v>217</v>
      </c>
      <c r="D406" s="128" t="s">
        <v>352</v>
      </c>
      <c r="E406" s="128" t="s">
        <v>362</v>
      </c>
      <c r="F406" s="128" t="s">
        <v>443</v>
      </c>
      <c r="G406" s="128" t="s">
        <v>220</v>
      </c>
      <c r="H406" s="128" t="s">
        <v>219</v>
      </c>
      <c r="I406" s="128" t="s">
        <v>220</v>
      </c>
      <c r="J406" s="128" t="s">
        <v>356</v>
      </c>
      <c r="K406" s="128" t="s">
        <v>223</v>
      </c>
      <c r="L406" s="128" t="s">
        <v>220</v>
      </c>
      <c r="M406" s="128" t="s">
        <v>316</v>
      </c>
      <c r="N406" s="128" t="s">
        <v>224</v>
      </c>
      <c r="O406" s="127" t="s">
        <v>225</v>
      </c>
      <c r="P406" s="127" t="s">
        <v>343</v>
      </c>
      <c r="Q406" s="127" t="s">
        <v>344</v>
      </c>
      <c r="R406" s="125"/>
      <c r="S406" s="126"/>
      <c r="T406" s="125"/>
      <c r="U406" s="124">
        <v>0</v>
      </c>
      <c r="V406" s="124">
        <v>9.75</v>
      </c>
      <c r="W406" s="124">
        <v>-9.75</v>
      </c>
      <c r="X406" s="123"/>
    </row>
    <row r="407" spans="1:24" x14ac:dyDescent="0.25">
      <c r="A407" s="127" t="s">
        <v>262</v>
      </c>
      <c r="B407" s="165"/>
      <c r="C407" s="128" t="s">
        <v>217</v>
      </c>
      <c r="D407" s="128" t="s">
        <v>364</v>
      </c>
      <c r="E407" s="128" t="s">
        <v>366</v>
      </c>
      <c r="F407" s="128" t="s">
        <v>447</v>
      </c>
      <c r="G407" s="128" t="s">
        <v>220</v>
      </c>
      <c r="H407" s="128" t="s">
        <v>219</v>
      </c>
      <c r="I407" s="128" t="s">
        <v>220</v>
      </c>
      <c r="J407" s="128" t="s">
        <v>356</v>
      </c>
      <c r="K407" s="128" t="s">
        <v>223</v>
      </c>
      <c r="L407" s="128" t="s">
        <v>220</v>
      </c>
      <c r="M407" s="128" t="s">
        <v>322</v>
      </c>
      <c r="N407" s="128" t="s">
        <v>224</v>
      </c>
      <c r="O407" s="127" t="s">
        <v>225</v>
      </c>
      <c r="P407" s="127" t="s">
        <v>226</v>
      </c>
      <c r="Q407" s="127" t="s">
        <v>241</v>
      </c>
      <c r="R407" s="125"/>
      <c r="S407" s="126"/>
      <c r="T407" s="125"/>
      <c r="U407" s="124">
        <v>0</v>
      </c>
      <c r="V407" s="124">
        <v>13717.93</v>
      </c>
      <c r="W407" s="124">
        <v>-13717.93</v>
      </c>
      <c r="X407" s="123"/>
    </row>
    <row r="408" spans="1:24" x14ac:dyDescent="0.25">
      <c r="A408" s="127" t="s">
        <v>262</v>
      </c>
      <c r="B408" s="165"/>
      <c r="C408" s="128" t="s">
        <v>217</v>
      </c>
      <c r="D408" s="128" t="s">
        <v>364</v>
      </c>
      <c r="E408" s="128" t="s">
        <v>366</v>
      </c>
      <c r="F408" s="128" t="s">
        <v>447</v>
      </c>
      <c r="G408" s="128" t="s">
        <v>220</v>
      </c>
      <c r="H408" s="128" t="s">
        <v>219</v>
      </c>
      <c r="I408" s="128" t="s">
        <v>220</v>
      </c>
      <c r="J408" s="128" t="s">
        <v>356</v>
      </c>
      <c r="K408" s="128" t="s">
        <v>223</v>
      </c>
      <c r="L408" s="128" t="s">
        <v>220</v>
      </c>
      <c r="M408" s="128" t="s">
        <v>322</v>
      </c>
      <c r="N408" s="128" t="s">
        <v>224</v>
      </c>
      <c r="O408" s="127" t="s">
        <v>225</v>
      </c>
      <c r="P408" s="127" t="s">
        <v>226</v>
      </c>
      <c r="Q408" s="127" t="s">
        <v>266</v>
      </c>
      <c r="R408" s="125"/>
      <c r="S408" s="126"/>
      <c r="T408" s="125"/>
      <c r="U408" s="124">
        <v>3361.03</v>
      </c>
      <c r="V408" s="124">
        <v>0</v>
      </c>
      <c r="W408" s="124">
        <v>3361.03</v>
      </c>
      <c r="X408" s="123"/>
    </row>
    <row r="409" spans="1:24" x14ac:dyDescent="0.25">
      <c r="A409" s="127" t="s">
        <v>262</v>
      </c>
      <c r="B409" s="165"/>
      <c r="C409" s="128" t="s">
        <v>217</v>
      </c>
      <c r="D409" s="128" t="s">
        <v>364</v>
      </c>
      <c r="E409" s="128" t="s">
        <v>366</v>
      </c>
      <c r="F409" s="128" t="s">
        <v>446</v>
      </c>
      <c r="G409" s="128" t="s">
        <v>220</v>
      </c>
      <c r="H409" s="128" t="s">
        <v>219</v>
      </c>
      <c r="I409" s="128" t="s">
        <v>220</v>
      </c>
      <c r="J409" s="128" t="s">
        <v>356</v>
      </c>
      <c r="K409" s="128" t="s">
        <v>223</v>
      </c>
      <c r="L409" s="128" t="s">
        <v>220</v>
      </c>
      <c r="M409" s="128" t="s">
        <v>322</v>
      </c>
      <c r="N409" s="128" t="s">
        <v>224</v>
      </c>
      <c r="O409" s="127" t="s">
        <v>225</v>
      </c>
      <c r="P409" s="127" t="s">
        <v>226</v>
      </c>
      <c r="Q409" s="127" t="s">
        <v>241</v>
      </c>
      <c r="R409" s="125"/>
      <c r="S409" s="126"/>
      <c r="T409" s="125"/>
      <c r="U409" s="124">
        <v>0</v>
      </c>
      <c r="V409" s="124">
        <v>13992.79</v>
      </c>
      <c r="W409" s="124">
        <v>-13992.79</v>
      </c>
      <c r="X409" s="123"/>
    </row>
    <row r="410" spans="1:24" x14ac:dyDescent="0.25">
      <c r="A410" s="127" t="s">
        <v>262</v>
      </c>
      <c r="B410" s="165"/>
      <c r="C410" s="128" t="s">
        <v>217</v>
      </c>
      <c r="D410" s="128" t="s">
        <v>364</v>
      </c>
      <c r="E410" s="128" t="s">
        <v>366</v>
      </c>
      <c r="F410" s="128" t="s">
        <v>446</v>
      </c>
      <c r="G410" s="128" t="s">
        <v>220</v>
      </c>
      <c r="H410" s="128" t="s">
        <v>219</v>
      </c>
      <c r="I410" s="128" t="s">
        <v>220</v>
      </c>
      <c r="J410" s="128" t="s">
        <v>356</v>
      </c>
      <c r="K410" s="128" t="s">
        <v>223</v>
      </c>
      <c r="L410" s="128" t="s">
        <v>220</v>
      </c>
      <c r="M410" s="128" t="s">
        <v>322</v>
      </c>
      <c r="N410" s="128" t="s">
        <v>224</v>
      </c>
      <c r="O410" s="127" t="s">
        <v>225</v>
      </c>
      <c r="P410" s="127" t="s">
        <v>226</v>
      </c>
      <c r="Q410" s="127" t="s">
        <v>266</v>
      </c>
      <c r="R410" s="125"/>
      <c r="S410" s="126"/>
      <c r="T410" s="125"/>
      <c r="U410" s="124">
        <v>12722.28</v>
      </c>
      <c r="V410" s="124">
        <v>0</v>
      </c>
      <c r="W410" s="124">
        <v>12722.28</v>
      </c>
      <c r="X410" s="123"/>
    </row>
    <row r="411" spans="1:24" x14ac:dyDescent="0.25">
      <c r="A411" s="127" t="s">
        <v>262</v>
      </c>
      <c r="B411" s="165"/>
      <c r="C411" s="128" t="s">
        <v>217</v>
      </c>
      <c r="D411" s="128" t="s">
        <v>364</v>
      </c>
      <c r="E411" s="128" t="s">
        <v>366</v>
      </c>
      <c r="F411" s="128" t="s">
        <v>443</v>
      </c>
      <c r="G411" s="128" t="s">
        <v>220</v>
      </c>
      <c r="H411" s="128" t="s">
        <v>219</v>
      </c>
      <c r="I411" s="128" t="s">
        <v>220</v>
      </c>
      <c r="J411" s="128" t="s">
        <v>356</v>
      </c>
      <c r="K411" s="128" t="s">
        <v>223</v>
      </c>
      <c r="L411" s="128" t="s">
        <v>220</v>
      </c>
      <c r="M411" s="128" t="s">
        <v>322</v>
      </c>
      <c r="N411" s="128" t="s">
        <v>224</v>
      </c>
      <c r="O411" s="127" t="s">
        <v>225</v>
      </c>
      <c r="P411" s="127" t="s">
        <v>226</v>
      </c>
      <c r="Q411" s="127" t="s">
        <v>241</v>
      </c>
      <c r="R411" s="125"/>
      <c r="S411" s="126"/>
      <c r="T411" s="125"/>
      <c r="U411" s="124">
        <v>0</v>
      </c>
      <c r="V411" s="124">
        <v>35298.15</v>
      </c>
      <c r="W411" s="124">
        <v>-35298.15</v>
      </c>
      <c r="X411" s="123"/>
    </row>
    <row r="412" spans="1:24" x14ac:dyDescent="0.25">
      <c r="A412" s="127" t="s">
        <v>262</v>
      </c>
      <c r="B412" s="165"/>
      <c r="C412" s="128" t="s">
        <v>217</v>
      </c>
      <c r="D412" s="128" t="s">
        <v>364</v>
      </c>
      <c r="E412" s="128" t="s">
        <v>366</v>
      </c>
      <c r="F412" s="128" t="s">
        <v>443</v>
      </c>
      <c r="G412" s="128" t="s">
        <v>220</v>
      </c>
      <c r="H412" s="128" t="s">
        <v>219</v>
      </c>
      <c r="I412" s="128" t="s">
        <v>220</v>
      </c>
      <c r="J412" s="128" t="s">
        <v>356</v>
      </c>
      <c r="K412" s="128" t="s">
        <v>223</v>
      </c>
      <c r="L412" s="128" t="s">
        <v>220</v>
      </c>
      <c r="M412" s="128" t="s">
        <v>322</v>
      </c>
      <c r="N412" s="128" t="s">
        <v>224</v>
      </c>
      <c r="O412" s="127" t="s">
        <v>225</v>
      </c>
      <c r="P412" s="127" t="s">
        <v>226</v>
      </c>
      <c r="Q412" s="127" t="s">
        <v>266</v>
      </c>
      <c r="R412" s="125"/>
      <c r="S412" s="126"/>
      <c r="T412" s="125"/>
      <c r="U412" s="124">
        <v>23554.66</v>
      </c>
      <c r="V412" s="124">
        <v>0</v>
      </c>
      <c r="W412" s="124">
        <v>23554.66</v>
      </c>
      <c r="X412" s="123"/>
    </row>
    <row r="413" spans="1:24" x14ac:dyDescent="0.25">
      <c r="A413" s="127" t="s">
        <v>262</v>
      </c>
      <c r="B413" s="165"/>
      <c r="C413" s="128" t="s">
        <v>217</v>
      </c>
      <c r="D413" s="128" t="s">
        <v>364</v>
      </c>
      <c r="E413" s="128" t="s">
        <v>366</v>
      </c>
      <c r="F413" s="128" t="s">
        <v>444</v>
      </c>
      <c r="G413" s="128" t="s">
        <v>220</v>
      </c>
      <c r="H413" s="128" t="s">
        <v>219</v>
      </c>
      <c r="I413" s="128" t="s">
        <v>220</v>
      </c>
      <c r="J413" s="128" t="s">
        <v>356</v>
      </c>
      <c r="K413" s="128" t="s">
        <v>223</v>
      </c>
      <c r="L413" s="128" t="s">
        <v>220</v>
      </c>
      <c r="M413" s="128" t="s">
        <v>322</v>
      </c>
      <c r="N413" s="128" t="s">
        <v>224</v>
      </c>
      <c r="O413" s="127" t="s">
        <v>225</v>
      </c>
      <c r="P413" s="127" t="s">
        <v>226</v>
      </c>
      <c r="Q413" s="127" t="s">
        <v>241</v>
      </c>
      <c r="R413" s="125"/>
      <c r="S413" s="126"/>
      <c r="T413" s="125"/>
      <c r="U413" s="124">
        <v>0</v>
      </c>
      <c r="V413" s="124">
        <v>4475.87</v>
      </c>
      <c r="W413" s="124">
        <v>-4475.87</v>
      </c>
      <c r="X413" s="123"/>
    </row>
    <row r="414" spans="1:24" x14ac:dyDescent="0.25">
      <c r="A414" s="127" t="s">
        <v>262</v>
      </c>
      <c r="B414" s="165"/>
      <c r="C414" s="128" t="s">
        <v>217</v>
      </c>
      <c r="D414" s="128" t="s">
        <v>364</v>
      </c>
      <c r="E414" s="128" t="s">
        <v>366</v>
      </c>
      <c r="F414" s="128" t="s">
        <v>444</v>
      </c>
      <c r="G414" s="128" t="s">
        <v>220</v>
      </c>
      <c r="H414" s="128" t="s">
        <v>219</v>
      </c>
      <c r="I414" s="128" t="s">
        <v>220</v>
      </c>
      <c r="J414" s="128" t="s">
        <v>356</v>
      </c>
      <c r="K414" s="128" t="s">
        <v>223</v>
      </c>
      <c r="L414" s="128" t="s">
        <v>220</v>
      </c>
      <c r="M414" s="128" t="s">
        <v>322</v>
      </c>
      <c r="N414" s="128" t="s">
        <v>224</v>
      </c>
      <c r="O414" s="127" t="s">
        <v>225</v>
      </c>
      <c r="P414" s="127" t="s">
        <v>226</v>
      </c>
      <c r="Q414" s="127" t="s">
        <v>266</v>
      </c>
      <c r="R414" s="125"/>
      <c r="S414" s="126"/>
      <c r="T414" s="125"/>
      <c r="U414" s="124">
        <v>1.66</v>
      </c>
      <c r="V414" s="124">
        <v>0</v>
      </c>
      <c r="W414" s="124">
        <v>1.66</v>
      </c>
      <c r="X414" s="123"/>
    </row>
    <row r="415" spans="1:24" x14ac:dyDescent="0.25">
      <c r="A415" s="127" t="s">
        <v>262</v>
      </c>
      <c r="B415" s="165"/>
      <c r="C415" s="128" t="s">
        <v>217</v>
      </c>
      <c r="D415" s="128" t="s">
        <v>364</v>
      </c>
      <c r="E415" s="128" t="s">
        <v>368</v>
      </c>
      <c r="F415" s="128" t="s">
        <v>447</v>
      </c>
      <c r="G415" s="128" t="s">
        <v>220</v>
      </c>
      <c r="H415" s="128" t="s">
        <v>219</v>
      </c>
      <c r="I415" s="128" t="s">
        <v>220</v>
      </c>
      <c r="J415" s="128" t="s">
        <v>356</v>
      </c>
      <c r="K415" s="128" t="s">
        <v>223</v>
      </c>
      <c r="L415" s="128" t="s">
        <v>220</v>
      </c>
      <c r="M415" s="128" t="s">
        <v>316</v>
      </c>
      <c r="N415" s="128" t="s">
        <v>224</v>
      </c>
      <c r="O415" s="127" t="s">
        <v>225</v>
      </c>
      <c r="P415" s="127" t="s">
        <v>343</v>
      </c>
      <c r="Q415" s="127" t="s">
        <v>344</v>
      </c>
      <c r="R415" s="125"/>
      <c r="S415" s="126"/>
      <c r="T415" s="125"/>
      <c r="U415" s="124">
        <v>0</v>
      </c>
      <c r="V415" s="124">
        <v>2471.16</v>
      </c>
      <c r="W415" s="124">
        <v>-2471.16</v>
      </c>
      <c r="X415" s="123"/>
    </row>
    <row r="416" spans="1:24" x14ac:dyDescent="0.25">
      <c r="A416" s="127" t="s">
        <v>262</v>
      </c>
      <c r="B416" s="165"/>
      <c r="C416" s="128" t="s">
        <v>217</v>
      </c>
      <c r="D416" s="128" t="s">
        <v>364</v>
      </c>
      <c r="E416" s="128" t="s">
        <v>368</v>
      </c>
      <c r="F416" s="128" t="s">
        <v>446</v>
      </c>
      <c r="G416" s="128" t="s">
        <v>220</v>
      </c>
      <c r="H416" s="128" t="s">
        <v>219</v>
      </c>
      <c r="I416" s="128" t="s">
        <v>220</v>
      </c>
      <c r="J416" s="128" t="s">
        <v>356</v>
      </c>
      <c r="K416" s="128" t="s">
        <v>223</v>
      </c>
      <c r="L416" s="128" t="s">
        <v>220</v>
      </c>
      <c r="M416" s="128" t="s">
        <v>316</v>
      </c>
      <c r="N416" s="128" t="s">
        <v>224</v>
      </c>
      <c r="O416" s="127" t="s">
        <v>225</v>
      </c>
      <c r="P416" s="127" t="s">
        <v>343</v>
      </c>
      <c r="Q416" s="127" t="s">
        <v>344</v>
      </c>
      <c r="R416" s="125"/>
      <c r="S416" s="126"/>
      <c r="T416" s="125"/>
      <c r="U416" s="124">
        <v>0</v>
      </c>
      <c r="V416" s="124">
        <v>1553.5</v>
      </c>
      <c r="W416" s="124">
        <v>-1553.5</v>
      </c>
      <c r="X416" s="123"/>
    </row>
    <row r="417" spans="1:24" x14ac:dyDescent="0.25">
      <c r="A417" s="127" t="s">
        <v>262</v>
      </c>
      <c r="B417" s="165"/>
      <c r="C417" s="128" t="s">
        <v>217</v>
      </c>
      <c r="D417" s="128" t="s">
        <v>364</v>
      </c>
      <c r="E417" s="128" t="s">
        <v>368</v>
      </c>
      <c r="F417" s="128" t="s">
        <v>443</v>
      </c>
      <c r="G417" s="128" t="s">
        <v>220</v>
      </c>
      <c r="H417" s="128" t="s">
        <v>219</v>
      </c>
      <c r="I417" s="128" t="s">
        <v>220</v>
      </c>
      <c r="J417" s="128" t="s">
        <v>356</v>
      </c>
      <c r="K417" s="128" t="s">
        <v>223</v>
      </c>
      <c r="L417" s="128" t="s">
        <v>220</v>
      </c>
      <c r="M417" s="128" t="s">
        <v>316</v>
      </c>
      <c r="N417" s="128" t="s">
        <v>224</v>
      </c>
      <c r="O417" s="127" t="s">
        <v>225</v>
      </c>
      <c r="P417" s="127" t="s">
        <v>343</v>
      </c>
      <c r="Q417" s="127" t="s">
        <v>344</v>
      </c>
      <c r="R417" s="125"/>
      <c r="S417" s="126"/>
      <c r="T417" s="125"/>
      <c r="U417" s="124">
        <v>0</v>
      </c>
      <c r="V417" s="124">
        <v>12622.99</v>
      </c>
      <c r="W417" s="124">
        <v>-12622.99</v>
      </c>
      <c r="X417" s="123"/>
    </row>
    <row r="418" spans="1:24" x14ac:dyDescent="0.25">
      <c r="A418" s="127" t="s">
        <v>262</v>
      </c>
      <c r="B418" s="165"/>
      <c r="C418" s="128" t="s">
        <v>217</v>
      </c>
      <c r="D418" s="128" t="s">
        <v>364</v>
      </c>
      <c r="E418" s="128" t="s">
        <v>370</v>
      </c>
      <c r="F418" s="128" t="s">
        <v>447</v>
      </c>
      <c r="G418" s="128" t="s">
        <v>220</v>
      </c>
      <c r="H418" s="128" t="s">
        <v>219</v>
      </c>
      <c r="I418" s="128" t="s">
        <v>220</v>
      </c>
      <c r="J418" s="128" t="s">
        <v>356</v>
      </c>
      <c r="K418" s="128" t="s">
        <v>223</v>
      </c>
      <c r="L418" s="128" t="s">
        <v>220</v>
      </c>
      <c r="M418" s="128" t="s">
        <v>316</v>
      </c>
      <c r="N418" s="128" t="s">
        <v>224</v>
      </c>
      <c r="O418" s="127" t="s">
        <v>225</v>
      </c>
      <c r="P418" s="127" t="s">
        <v>343</v>
      </c>
      <c r="Q418" s="127" t="s">
        <v>344</v>
      </c>
      <c r="R418" s="125"/>
      <c r="S418" s="126"/>
      <c r="T418" s="125"/>
      <c r="U418" s="124">
        <v>0</v>
      </c>
      <c r="V418" s="124">
        <v>5455.27</v>
      </c>
      <c r="W418" s="124">
        <v>-5455.27</v>
      </c>
      <c r="X418" s="123"/>
    </row>
    <row r="419" spans="1:24" x14ac:dyDescent="0.25">
      <c r="A419" s="127" t="s">
        <v>262</v>
      </c>
      <c r="B419" s="165"/>
      <c r="C419" s="128" t="s">
        <v>217</v>
      </c>
      <c r="D419" s="128" t="s">
        <v>364</v>
      </c>
      <c r="E419" s="128" t="s">
        <v>370</v>
      </c>
      <c r="F419" s="128" t="s">
        <v>446</v>
      </c>
      <c r="G419" s="128" t="s">
        <v>220</v>
      </c>
      <c r="H419" s="128" t="s">
        <v>219</v>
      </c>
      <c r="I419" s="128" t="s">
        <v>220</v>
      </c>
      <c r="J419" s="128" t="s">
        <v>356</v>
      </c>
      <c r="K419" s="128" t="s">
        <v>223</v>
      </c>
      <c r="L419" s="128" t="s">
        <v>220</v>
      </c>
      <c r="M419" s="128" t="s">
        <v>316</v>
      </c>
      <c r="N419" s="128" t="s">
        <v>224</v>
      </c>
      <c r="O419" s="127" t="s">
        <v>225</v>
      </c>
      <c r="P419" s="127" t="s">
        <v>343</v>
      </c>
      <c r="Q419" s="127" t="s">
        <v>344</v>
      </c>
      <c r="R419" s="125"/>
      <c r="S419" s="126"/>
      <c r="T419" s="125"/>
      <c r="U419" s="124">
        <v>0</v>
      </c>
      <c r="V419" s="124">
        <v>29316.95</v>
      </c>
      <c r="W419" s="124">
        <v>-29316.95</v>
      </c>
      <c r="X419" s="123"/>
    </row>
    <row r="420" spans="1:24" x14ac:dyDescent="0.25">
      <c r="A420" s="127" t="s">
        <v>262</v>
      </c>
      <c r="B420" s="165"/>
      <c r="C420" s="128" t="s">
        <v>217</v>
      </c>
      <c r="D420" s="128" t="s">
        <v>364</v>
      </c>
      <c r="E420" s="128" t="s">
        <v>370</v>
      </c>
      <c r="F420" s="128" t="s">
        <v>443</v>
      </c>
      <c r="G420" s="128" t="s">
        <v>220</v>
      </c>
      <c r="H420" s="128" t="s">
        <v>219</v>
      </c>
      <c r="I420" s="128" t="s">
        <v>220</v>
      </c>
      <c r="J420" s="128" t="s">
        <v>356</v>
      </c>
      <c r="K420" s="128" t="s">
        <v>223</v>
      </c>
      <c r="L420" s="128" t="s">
        <v>220</v>
      </c>
      <c r="M420" s="128" t="s">
        <v>316</v>
      </c>
      <c r="N420" s="128" t="s">
        <v>224</v>
      </c>
      <c r="O420" s="127" t="s">
        <v>225</v>
      </c>
      <c r="P420" s="127" t="s">
        <v>343</v>
      </c>
      <c r="Q420" s="127" t="s">
        <v>344</v>
      </c>
      <c r="R420" s="125"/>
      <c r="S420" s="126"/>
      <c r="T420" s="125"/>
      <c r="U420" s="124">
        <v>0</v>
      </c>
      <c r="V420" s="124">
        <v>15548.1</v>
      </c>
      <c r="W420" s="124">
        <v>-15548.1</v>
      </c>
      <c r="X420" s="123"/>
    </row>
    <row r="421" spans="1:24" x14ac:dyDescent="0.25">
      <c r="A421" s="127" t="s">
        <v>262</v>
      </c>
      <c r="B421" s="165"/>
      <c r="C421" s="128" t="s">
        <v>217</v>
      </c>
      <c r="D421" s="128" t="s">
        <v>364</v>
      </c>
      <c r="E421" s="128" t="s">
        <v>370</v>
      </c>
      <c r="F421" s="128" t="s">
        <v>444</v>
      </c>
      <c r="G421" s="128" t="s">
        <v>220</v>
      </c>
      <c r="H421" s="128" t="s">
        <v>219</v>
      </c>
      <c r="I421" s="128" t="s">
        <v>220</v>
      </c>
      <c r="J421" s="128" t="s">
        <v>356</v>
      </c>
      <c r="K421" s="128" t="s">
        <v>223</v>
      </c>
      <c r="L421" s="128" t="s">
        <v>220</v>
      </c>
      <c r="M421" s="128" t="s">
        <v>316</v>
      </c>
      <c r="N421" s="128" t="s">
        <v>224</v>
      </c>
      <c r="O421" s="127" t="s">
        <v>225</v>
      </c>
      <c r="P421" s="127" t="s">
        <v>343</v>
      </c>
      <c r="Q421" s="127" t="s">
        <v>344</v>
      </c>
      <c r="R421" s="125"/>
      <c r="S421" s="126"/>
      <c r="T421" s="125"/>
      <c r="U421" s="124">
        <v>0</v>
      </c>
      <c r="V421" s="124">
        <v>2343.89</v>
      </c>
      <c r="W421" s="124">
        <v>-2343.89</v>
      </c>
      <c r="X421" s="123"/>
    </row>
    <row r="422" spans="1:24" x14ac:dyDescent="0.25">
      <c r="A422" s="127" t="s">
        <v>262</v>
      </c>
      <c r="B422" s="165"/>
      <c r="C422" s="128" t="s">
        <v>217</v>
      </c>
      <c r="D422" s="128" t="s">
        <v>372</v>
      </c>
      <c r="E422" s="128" t="s">
        <v>374</v>
      </c>
      <c r="F422" s="128" t="s">
        <v>447</v>
      </c>
      <c r="G422" s="128" t="s">
        <v>220</v>
      </c>
      <c r="H422" s="128" t="s">
        <v>219</v>
      </c>
      <c r="I422" s="128" t="s">
        <v>220</v>
      </c>
      <c r="J422" s="128" t="s">
        <v>376</v>
      </c>
      <c r="K422" s="128" t="s">
        <v>223</v>
      </c>
      <c r="L422" s="128" t="s">
        <v>220</v>
      </c>
      <c r="M422" s="128" t="s">
        <v>322</v>
      </c>
      <c r="N422" s="128" t="s">
        <v>224</v>
      </c>
      <c r="O422" s="127" t="s">
        <v>225</v>
      </c>
      <c r="P422" s="127" t="s">
        <v>226</v>
      </c>
      <c r="Q422" s="127" t="s">
        <v>241</v>
      </c>
      <c r="R422" s="125"/>
      <c r="S422" s="126"/>
      <c r="T422" s="125"/>
      <c r="U422" s="124">
        <v>0</v>
      </c>
      <c r="V422" s="124">
        <v>44497.03</v>
      </c>
      <c r="W422" s="124">
        <v>-44497.03</v>
      </c>
      <c r="X422" s="123"/>
    </row>
    <row r="423" spans="1:24" x14ac:dyDescent="0.25">
      <c r="A423" s="127" t="s">
        <v>262</v>
      </c>
      <c r="B423" s="165"/>
      <c r="C423" s="128" t="s">
        <v>217</v>
      </c>
      <c r="D423" s="128" t="s">
        <v>372</v>
      </c>
      <c r="E423" s="128" t="s">
        <v>374</v>
      </c>
      <c r="F423" s="128" t="s">
        <v>447</v>
      </c>
      <c r="G423" s="128" t="s">
        <v>220</v>
      </c>
      <c r="H423" s="128" t="s">
        <v>219</v>
      </c>
      <c r="I423" s="128" t="s">
        <v>220</v>
      </c>
      <c r="J423" s="128" t="s">
        <v>376</v>
      </c>
      <c r="K423" s="128" t="s">
        <v>223</v>
      </c>
      <c r="L423" s="128" t="s">
        <v>220</v>
      </c>
      <c r="M423" s="128" t="s">
        <v>322</v>
      </c>
      <c r="N423" s="128" t="s">
        <v>224</v>
      </c>
      <c r="O423" s="127" t="s">
        <v>225</v>
      </c>
      <c r="P423" s="127" t="s">
        <v>226</v>
      </c>
      <c r="Q423" s="127" t="s">
        <v>266</v>
      </c>
      <c r="R423" s="125"/>
      <c r="S423" s="126"/>
      <c r="T423" s="125"/>
      <c r="U423" s="124">
        <v>20522.13</v>
      </c>
      <c r="V423" s="124">
        <v>0</v>
      </c>
      <c r="W423" s="124">
        <v>20522.13</v>
      </c>
      <c r="X423" s="123"/>
    </row>
    <row r="424" spans="1:24" x14ac:dyDescent="0.25">
      <c r="A424" s="127" t="s">
        <v>262</v>
      </c>
      <c r="B424" s="165"/>
      <c r="C424" s="128" t="s">
        <v>217</v>
      </c>
      <c r="D424" s="128" t="s">
        <v>372</v>
      </c>
      <c r="E424" s="128" t="s">
        <v>374</v>
      </c>
      <c r="F424" s="128" t="s">
        <v>446</v>
      </c>
      <c r="G424" s="128" t="s">
        <v>220</v>
      </c>
      <c r="H424" s="128" t="s">
        <v>219</v>
      </c>
      <c r="I424" s="128" t="s">
        <v>220</v>
      </c>
      <c r="J424" s="128" t="s">
        <v>376</v>
      </c>
      <c r="K424" s="128" t="s">
        <v>223</v>
      </c>
      <c r="L424" s="128" t="s">
        <v>220</v>
      </c>
      <c r="M424" s="128" t="s">
        <v>322</v>
      </c>
      <c r="N424" s="128" t="s">
        <v>224</v>
      </c>
      <c r="O424" s="127" t="s">
        <v>225</v>
      </c>
      <c r="P424" s="127" t="s">
        <v>226</v>
      </c>
      <c r="Q424" s="127" t="s">
        <v>241</v>
      </c>
      <c r="R424" s="125"/>
      <c r="S424" s="126"/>
      <c r="T424" s="125"/>
      <c r="U424" s="124">
        <v>0</v>
      </c>
      <c r="V424" s="124">
        <v>6992.38</v>
      </c>
      <c r="W424" s="124">
        <v>-6992.38</v>
      </c>
      <c r="X424" s="123"/>
    </row>
    <row r="425" spans="1:24" x14ac:dyDescent="0.25">
      <c r="A425" s="127" t="s">
        <v>262</v>
      </c>
      <c r="B425" s="165"/>
      <c r="C425" s="128" t="s">
        <v>217</v>
      </c>
      <c r="D425" s="128" t="s">
        <v>372</v>
      </c>
      <c r="E425" s="128" t="s">
        <v>374</v>
      </c>
      <c r="F425" s="128" t="s">
        <v>446</v>
      </c>
      <c r="G425" s="128" t="s">
        <v>220</v>
      </c>
      <c r="H425" s="128" t="s">
        <v>219</v>
      </c>
      <c r="I425" s="128" t="s">
        <v>220</v>
      </c>
      <c r="J425" s="128" t="s">
        <v>376</v>
      </c>
      <c r="K425" s="128" t="s">
        <v>223</v>
      </c>
      <c r="L425" s="128" t="s">
        <v>220</v>
      </c>
      <c r="M425" s="128" t="s">
        <v>322</v>
      </c>
      <c r="N425" s="128" t="s">
        <v>224</v>
      </c>
      <c r="O425" s="127" t="s">
        <v>225</v>
      </c>
      <c r="P425" s="127" t="s">
        <v>226</v>
      </c>
      <c r="Q425" s="127" t="s">
        <v>266</v>
      </c>
      <c r="R425" s="125"/>
      <c r="S425" s="126"/>
      <c r="T425" s="125"/>
      <c r="U425" s="124">
        <v>3826.31</v>
      </c>
      <c r="V425" s="124">
        <v>0</v>
      </c>
      <c r="W425" s="124">
        <v>3826.31</v>
      </c>
      <c r="X425" s="123"/>
    </row>
    <row r="426" spans="1:24" x14ac:dyDescent="0.25">
      <c r="A426" s="127" t="s">
        <v>262</v>
      </c>
      <c r="B426" s="165"/>
      <c r="C426" s="128" t="s">
        <v>217</v>
      </c>
      <c r="D426" s="128" t="s">
        <v>372</v>
      </c>
      <c r="E426" s="128" t="s">
        <v>374</v>
      </c>
      <c r="F426" s="128" t="s">
        <v>443</v>
      </c>
      <c r="G426" s="128" t="s">
        <v>220</v>
      </c>
      <c r="H426" s="128" t="s">
        <v>219</v>
      </c>
      <c r="I426" s="128" t="s">
        <v>220</v>
      </c>
      <c r="J426" s="128" t="s">
        <v>376</v>
      </c>
      <c r="K426" s="128" t="s">
        <v>223</v>
      </c>
      <c r="L426" s="128" t="s">
        <v>220</v>
      </c>
      <c r="M426" s="128" t="s">
        <v>322</v>
      </c>
      <c r="N426" s="128" t="s">
        <v>224</v>
      </c>
      <c r="O426" s="127" t="s">
        <v>225</v>
      </c>
      <c r="P426" s="127" t="s">
        <v>226</v>
      </c>
      <c r="Q426" s="127" t="s">
        <v>241</v>
      </c>
      <c r="R426" s="125"/>
      <c r="S426" s="126"/>
      <c r="T426" s="125"/>
      <c r="U426" s="124">
        <v>0</v>
      </c>
      <c r="V426" s="124">
        <v>34229.9</v>
      </c>
      <c r="W426" s="124">
        <v>-34229.9</v>
      </c>
      <c r="X426" s="123"/>
    </row>
    <row r="427" spans="1:24" x14ac:dyDescent="0.25">
      <c r="A427" s="127" t="s">
        <v>262</v>
      </c>
      <c r="B427" s="165"/>
      <c r="C427" s="128" t="s">
        <v>217</v>
      </c>
      <c r="D427" s="128" t="s">
        <v>372</v>
      </c>
      <c r="E427" s="128" t="s">
        <v>374</v>
      </c>
      <c r="F427" s="128" t="s">
        <v>443</v>
      </c>
      <c r="G427" s="128" t="s">
        <v>220</v>
      </c>
      <c r="H427" s="128" t="s">
        <v>219</v>
      </c>
      <c r="I427" s="128" t="s">
        <v>220</v>
      </c>
      <c r="J427" s="128" t="s">
        <v>376</v>
      </c>
      <c r="K427" s="128" t="s">
        <v>223</v>
      </c>
      <c r="L427" s="128" t="s">
        <v>220</v>
      </c>
      <c r="M427" s="128" t="s">
        <v>322</v>
      </c>
      <c r="N427" s="128" t="s">
        <v>224</v>
      </c>
      <c r="O427" s="127" t="s">
        <v>225</v>
      </c>
      <c r="P427" s="127" t="s">
        <v>226</v>
      </c>
      <c r="Q427" s="127" t="s">
        <v>266</v>
      </c>
      <c r="R427" s="125"/>
      <c r="S427" s="126"/>
      <c r="T427" s="125"/>
      <c r="U427" s="124">
        <v>6523.64</v>
      </c>
      <c r="V427" s="124">
        <v>0</v>
      </c>
      <c r="W427" s="124">
        <v>6523.64</v>
      </c>
      <c r="X427" s="123"/>
    </row>
    <row r="428" spans="1:24" x14ac:dyDescent="0.25">
      <c r="A428" s="127" t="s">
        <v>262</v>
      </c>
      <c r="B428" s="165"/>
      <c r="C428" s="128" t="s">
        <v>217</v>
      </c>
      <c r="D428" s="128" t="s">
        <v>372</v>
      </c>
      <c r="E428" s="128" t="s">
        <v>374</v>
      </c>
      <c r="F428" s="128" t="s">
        <v>445</v>
      </c>
      <c r="G428" s="128" t="s">
        <v>220</v>
      </c>
      <c r="H428" s="128" t="s">
        <v>219</v>
      </c>
      <c r="I428" s="128" t="s">
        <v>220</v>
      </c>
      <c r="J428" s="128" t="s">
        <v>376</v>
      </c>
      <c r="K428" s="128" t="s">
        <v>223</v>
      </c>
      <c r="L428" s="128" t="s">
        <v>220</v>
      </c>
      <c r="M428" s="128" t="s">
        <v>322</v>
      </c>
      <c r="N428" s="128" t="s">
        <v>224</v>
      </c>
      <c r="O428" s="127" t="s">
        <v>225</v>
      </c>
      <c r="P428" s="127" t="s">
        <v>226</v>
      </c>
      <c r="Q428" s="127" t="s">
        <v>241</v>
      </c>
      <c r="R428" s="125"/>
      <c r="S428" s="126"/>
      <c r="T428" s="125"/>
      <c r="U428" s="124">
        <v>0</v>
      </c>
      <c r="V428" s="124">
        <v>7636.62</v>
      </c>
      <c r="W428" s="124">
        <v>-7636.62</v>
      </c>
      <c r="X428" s="123"/>
    </row>
    <row r="429" spans="1:24" x14ac:dyDescent="0.25">
      <c r="A429" s="127" t="s">
        <v>262</v>
      </c>
      <c r="B429" s="165"/>
      <c r="C429" s="128" t="s">
        <v>217</v>
      </c>
      <c r="D429" s="128" t="s">
        <v>372</v>
      </c>
      <c r="E429" s="128" t="s">
        <v>374</v>
      </c>
      <c r="F429" s="128" t="s">
        <v>445</v>
      </c>
      <c r="G429" s="128" t="s">
        <v>220</v>
      </c>
      <c r="H429" s="128" t="s">
        <v>219</v>
      </c>
      <c r="I429" s="128" t="s">
        <v>220</v>
      </c>
      <c r="J429" s="128" t="s">
        <v>376</v>
      </c>
      <c r="K429" s="128" t="s">
        <v>223</v>
      </c>
      <c r="L429" s="128" t="s">
        <v>220</v>
      </c>
      <c r="M429" s="128" t="s">
        <v>322</v>
      </c>
      <c r="N429" s="128" t="s">
        <v>224</v>
      </c>
      <c r="O429" s="127" t="s">
        <v>225</v>
      </c>
      <c r="P429" s="127" t="s">
        <v>226</v>
      </c>
      <c r="Q429" s="127" t="s">
        <v>266</v>
      </c>
      <c r="R429" s="125"/>
      <c r="S429" s="126"/>
      <c r="T429" s="125"/>
      <c r="U429" s="124">
        <v>2241.52</v>
      </c>
      <c r="V429" s="124">
        <v>0</v>
      </c>
      <c r="W429" s="124">
        <v>2241.52</v>
      </c>
      <c r="X429" s="123"/>
    </row>
    <row r="430" spans="1:24" x14ac:dyDescent="0.25">
      <c r="A430" s="127" t="s">
        <v>262</v>
      </c>
      <c r="B430" s="165"/>
      <c r="C430" s="128" t="s">
        <v>217</v>
      </c>
      <c r="D430" s="128" t="s">
        <v>372</v>
      </c>
      <c r="E430" s="128" t="s">
        <v>374</v>
      </c>
      <c r="F430" s="128" t="s">
        <v>244</v>
      </c>
      <c r="G430" s="128" t="s">
        <v>220</v>
      </c>
      <c r="H430" s="128" t="s">
        <v>219</v>
      </c>
      <c r="I430" s="128" t="s">
        <v>220</v>
      </c>
      <c r="J430" s="128" t="s">
        <v>376</v>
      </c>
      <c r="K430" s="128" t="s">
        <v>223</v>
      </c>
      <c r="L430" s="128" t="s">
        <v>220</v>
      </c>
      <c r="M430" s="128" t="s">
        <v>322</v>
      </c>
      <c r="N430" s="128" t="s">
        <v>224</v>
      </c>
      <c r="O430" s="127" t="s">
        <v>225</v>
      </c>
      <c r="P430" s="127" t="s">
        <v>226</v>
      </c>
      <c r="Q430" s="127" t="s">
        <v>241</v>
      </c>
      <c r="R430" s="125"/>
      <c r="S430" s="126"/>
      <c r="T430" s="125"/>
      <c r="U430" s="124">
        <v>0</v>
      </c>
      <c r="V430" s="124">
        <v>7832.73</v>
      </c>
      <c r="W430" s="124">
        <v>-7832.73</v>
      </c>
      <c r="X430" s="123"/>
    </row>
    <row r="431" spans="1:24" x14ac:dyDescent="0.25">
      <c r="A431" s="127" t="s">
        <v>262</v>
      </c>
      <c r="B431" s="165"/>
      <c r="C431" s="128" t="s">
        <v>217</v>
      </c>
      <c r="D431" s="128" t="s">
        <v>372</v>
      </c>
      <c r="E431" s="128" t="s">
        <v>374</v>
      </c>
      <c r="F431" s="128" t="s">
        <v>244</v>
      </c>
      <c r="G431" s="128" t="s">
        <v>220</v>
      </c>
      <c r="H431" s="128" t="s">
        <v>219</v>
      </c>
      <c r="I431" s="128" t="s">
        <v>220</v>
      </c>
      <c r="J431" s="128" t="s">
        <v>376</v>
      </c>
      <c r="K431" s="128" t="s">
        <v>223</v>
      </c>
      <c r="L431" s="128" t="s">
        <v>220</v>
      </c>
      <c r="M431" s="128" t="s">
        <v>322</v>
      </c>
      <c r="N431" s="128" t="s">
        <v>224</v>
      </c>
      <c r="O431" s="127" t="s">
        <v>225</v>
      </c>
      <c r="P431" s="127" t="s">
        <v>226</v>
      </c>
      <c r="Q431" s="127" t="s">
        <v>266</v>
      </c>
      <c r="R431" s="125"/>
      <c r="S431" s="126"/>
      <c r="T431" s="125"/>
      <c r="U431" s="124">
        <v>3987.35</v>
      </c>
      <c r="V431" s="124">
        <v>0</v>
      </c>
      <c r="W431" s="124">
        <v>3987.35</v>
      </c>
      <c r="X431" s="123"/>
    </row>
    <row r="432" spans="1:24" x14ac:dyDescent="0.25">
      <c r="A432" s="127" t="s">
        <v>262</v>
      </c>
      <c r="B432" s="165"/>
      <c r="C432" s="128" t="s">
        <v>217</v>
      </c>
      <c r="D432" s="128" t="s">
        <v>372</v>
      </c>
      <c r="E432" s="128" t="s">
        <v>374</v>
      </c>
      <c r="F432" s="128" t="s">
        <v>444</v>
      </c>
      <c r="G432" s="128" t="s">
        <v>220</v>
      </c>
      <c r="H432" s="128" t="s">
        <v>219</v>
      </c>
      <c r="I432" s="128" t="s">
        <v>220</v>
      </c>
      <c r="J432" s="128" t="s">
        <v>376</v>
      </c>
      <c r="K432" s="128" t="s">
        <v>223</v>
      </c>
      <c r="L432" s="128" t="s">
        <v>220</v>
      </c>
      <c r="M432" s="128" t="s">
        <v>322</v>
      </c>
      <c r="N432" s="128" t="s">
        <v>224</v>
      </c>
      <c r="O432" s="127" t="s">
        <v>225</v>
      </c>
      <c r="P432" s="127" t="s">
        <v>226</v>
      </c>
      <c r="Q432" s="127" t="s">
        <v>241</v>
      </c>
      <c r="R432" s="125"/>
      <c r="S432" s="126"/>
      <c r="T432" s="125"/>
      <c r="U432" s="124">
        <v>0</v>
      </c>
      <c r="V432" s="124">
        <v>34066.22</v>
      </c>
      <c r="W432" s="124">
        <v>-34066.22</v>
      </c>
      <c r="X432" s="123"/>
    </row>
    <row r="433" spans="1:24" x14ac:dyDescent="0.25">
      <c r="A433" s="127" t="s">
        <v>262</v>
      </c>
      <c r="B433" s="165"/>
      <c r="C433" s="128" t="s">
        <v>217</v>
      </c>
      <c r="D433" s="128" t="s">
        <v>372</v>
      </c>
      <c r="E433" s="128" t="s">
        <v>374</v>
      </c>
      <c r="F433" s="128" t="s">
        <v>444</v>
      </c>
      <c r="G433" s="128" t="s">
        <v>220</v>
      </c>
      <c r="H433" s="128" t="s">
        <v>219</v>
      </c>
      <c r="I433" s="128" t="s">
        <v>220</v>
      </c>
      <c r="J433" s="128" t="s">
        <v>376</v>
      </c>
      <c r="K433" s="128" t="s">
        <v>223</v>
      </c>
      <c r="L433" s="128" t="s">
        <v>220</v>
      </c>
      <c r="M433" s="128" t="s">
        <v>322</v>
      </c>
      <c r="N433" s="128" t="s">
        <v>224</v>
      </c>
      <c r="O433" s="127" t="s">
        <v>225</v>
      </c>
      <c r="P433" s="127" t="s">
        <v>226</v>
      </c>
      <c r="Q433" s="127" t="s">
        <v>266</v>
      </c>
      <c r="R433" s="125"/>
      <c r="S433" s="126"/>
      <c r="T433" s="125"/>
      <c r="U433" s="124">
        <v>9885.83</v>
      </c>
      <c r="V433" s="124">
        <v>0</v>
      </c>
      <c r="W433" s="124">
        <v>9885.83</v>
      </c>
      <c r="X433" s="123"/>
    </row>
    <row r="434" spans="1:24" x14ac:dyDescent="0.25">
      <c r="A434" s="127" t="s">
        <v>262</v>
      </c>
      <c r="B434" s="165"/>
      <c r="C434" s="128" t="s">
        <v>217</v>
      </c>
      <c r="D434" s="128" t="s">
        <v>372</v>
      </c>
      <c r="E434" s="128" t="s">
        <v>358</v>
      </c>
      <c r="F434" s="128" t="s">
        <v>447</v>
      </c>
      <c r="G434" s="128" t="s">
        <v>220</v>
      </c>
      <c r="H434" s="128" t="s">
        <v>219</v>
      </c>
      <c r="I434" s="128" t="s">
        <v>220</v>
      </c>
      <c r="J434" s="128" t="s">
        <v>376</v>
      </c>
      <c r="K434" s="128" t="s">
        <v>223</v>
      </c>
      <c r="L434" s="128" t="s">
        <v>220</v>
      </c>
      <c r="M434" s="128" t="s">
        <v>316</v>
      </c>
      <c r="N434" s="128" t="s">
        <v>224</v>
      </c>
      <c r="O434" s="127" t="s">
        <v>225</v>
      </c>
      <c r="P434" s="127" t="s">
        <v>343</v>
      </c>
      <c r="Q434" s="127" t="s">
        <v>344</v>
      </c>
      <c r="R434" s="125"/>
      <c r="S434" s="126"/>
      <c r="T434" s="125"/>
      <c r="U434" s="124">
        <v>0</v>
      </c>
      <c r="V434" s="124">
        <v>64.36</v>
      </c>
      <c r="W434" s="124">
        <v>-64.36</v>
      </c>
      <c r="X434" s="123"/>
    </row>
    <row r="435" spans="1:24" x14ac:dyDescent="0.25">
      <c r="A435" s="127" t="s">
        <v>262</v>
      </c>
      <c r="B435" s="165"/>
      <c r="C435" s="128" t="s">
        <v>217</v>
      </c>
      <c r="D435" s="128" t="s">
        <v>372</v>
      </c>
      <c r="E435" s="128" t="s">
        <v>358</v>
      </c>
      <c r="F435" s="128" t="s">
        <v>447</v>
      </c>
      <c r="G435" s="128" t="s">
        <v>220</v>
      </c>
      <c r="H435" s="128" t="s">
        <v>219</v>
      </c>
      <c r="I435" s="128" t="s">
        <v>220</v>
      </c>
      <c r="J435" s="128" t="s">
        <v>376</v>
      </c>
      <c r="K435" s="128" t="s">
        <v>223</v>
      </c>
      <c r="L435" s="128" t="s">
        <v>220</v>
      </c>
      <c r="M435" s="128" t="s">
        <v>316</v>
      </c>
      <c r="N435" s="128" t="s">
        <v>224</v>
      </c>
      <c r="O435" s="127" t="s">
        <v>225</v>
      </c>
      <c r="P435" s="127" t="s">
        <v>226</v>
      </c>
      <c r="Q435" s="127" t="s">
        <v>382</v>
      </c>
      <c r="R435" s="125"/>
      <c r="S435" s="126"/>
      <c r="T435" s="125"/>
      <c r="U435" s="124">
        <v>64.36</v>
      </c>
      <c r="V435" s="124">
        <v>0</v>
      </c>
      <c r="W435" s="124">
        <v>64.36</v>
      </c>
      <c r="X435" s="123"/>
    </row>
    <row r="436" spans="1:24" x14ac:dyDescent="0.25">
      <c r="A436" s="127" t="s">
        <v>262</v>
      </c>
      <c r="B436" s="165"/>
      <c r="C436" s="128" t="s">
        <v>217</v>
      </c>
      <c r="D436" s="128" t="s">
        <v>372</v>
      </c>
      <c r="E436" s="128" t="s">
        <v>378</v>
      </c>
      <c r="F436" s="128" t="s">
        <v>447</v>
      </c>
      <c r="G436" s="128" t="s">
        <v>220</v>
      </c>
      <c r="H436" s="128" t="s">
        <v>219</v>
      </c>
      <c r="I436" s="128" t="s">
        <v>220</v>
      </c>
      <c r="J436" s="128" t="s">
        <v>376</v>
      </c>
      <c r="K436" s="128" t="s">
        <v>223</v>
      </c>
      <c r="L436" s="128" t="s">
        <v>220</v>
      </c>
      <c r="M436" s="128" t="s">
        <v>316</v>
      </c>
      <c r="N436" s="128" t="s">
        <v>224</v>
      </c>
      <c r="O436" s="127" t="s">
        <v>225</v>
      </c>
      <c r="P436" s="127" t="s">
        <v>343</v>
      </c>
      <c r="Q436" s="127" t="s">
        <v>344</v>
      </c>
      <c r="R436" s="125"/>
      <c r="S436" s="126"/>
      <c r="T436" s="125"/>
      <c r="U436" s="124">
        <v>0</v>
      </c>
      <c r="V436" s="124">
        <v>53959.83</v>
      </c>
      <c r="W436" s="124">
        <v>-53959.83</v>
      </c>
      <c r="X436" s="123"/>
    </row>
    <row r="437" spans="1:24" x14ac:dyDescent="0.25">
      <c r="A437" s="127" t="s">
        <v>262</v>
      </c>
      <c r="B437" s="165"/>
      <c r="C437" s="128" t="s">
        <v>217</v>
      </c>
      <c r="D437" s="128" t="s">
        <v>372</v>
      </c>
      <c r="E437" s="128" t="s">
        <v>378</v>
      </c>
      <c r="F437" s="128" t="s">
        <v>447</v>
      </c>
      <c r="G437" s="128" t="s">
        <v>220</v>
      </c>
      <c r="H437" s="128" t="s">
        <v>219</v>
      </c>
      <c r="I437" s="128" t="s">
        <v>220</v>
      </c>
      <c r="J437" s="128" t="s">
        <v>376</v>
      </c>
      <c r="K437" s="128" t="s">
        <v>223</v>
      </c>
      <c r="L437" s="128" t="s">
        <v>220</v>
      </c>
      <c r="M437" s="128" t="s">
        <v>316</v>
      </c>
      <c r="N437" s="128" t="s">
        <v>224</v>
      </c>
      <c r="O437" s="127" t="s">
        <v>225</v>
      </c>
      <c r="P437" s="127" t="s">
        <v>226</v>
      </c>
      <c r="Q437" s="127" t="s">
        <v>382</v>
      </c>
      <c r="R437" s="125"/>
      <c r="S437" s="126"/>
      <c r="T437" s="125"/>
      <c r="U437" s="124">
        <v>0</v>
      </c>
      <c r="V437" s="124">
        <v>64.36</v>
      </c>
      <c r="W437" s="124">
        <v>-64.36</v>
      </c>
      <c r="X437" s="123"/>
    </row>
    <row r="438" spans="1:24" x14ac:dyDescent="0.25">
      <c r="A438" s="127" t="s">
        <v>262</v>
      </c>
      <c r="B438" s="165"/>
      <c r="C438" s="128" t="s">
        <v>217</v>
      </c>
      <c r="D438" s="128" t="s">
        <v>372</v>
      </c>
      <c r="E438" s="128" t="s">
        <v>378</v>
      </c>
      <c r="F438" s="128" t="s">
        <v>446</v>
      </c>
      <c r="G438" s="128" t="s">
        <v>220</v>
      </c>
      <c r="H438" s="128" t="s">
        <v>219</v>
      </c>
      <c r="I438" s="128" t="s">
        <v>220</v>
      </c>
      <c r="J438" s="128" t="s">
        <v>376</v>
      </c>
      <c r="K438" s="128" t="s">
        <v>223</v>
      </c>
      <c r="L438" s="128" t="s">
        <v>220</v>
      </c>
      <c r="M438" s="128" t="s">
        <v>316</v>
      </c>
      <c r="N438" s="128" t="s">
        <v>224</v>
      </c>
      <c r="O438" s="127" t="s">
        <v>225</v>
      </c>
      <c r="P438" s="127" t="s">
        <v>343</v>
      </c>
      <c r="Q438" s="127" t="s">
        <v>344</v>
      </c>
      <c r="R438" s="125"/>
      <c r="S438" s="126"/>
      <c r="T438" s="125"/>
      <c r="U438" s="124">
        <v>0</v>
      </c>
      <c r="V438" s="124">
        <v>9479.94</v>
      </c>
      <c r="W438" s="124">
        <v>-9479.94</v>
      </c>
      <c r="X438" s="123"/>
    </row>
    <row r="439" spans="1:24" x14ac:dyDescent="0.25">
      <c r="A439" s="127" t="s">
        <v>262</v>
      </c>
      <c r="B439" s="165"/>
      <c r="C439" s="128" t="s">
        <v>217</v>
      </c>
      <c r="D439" s="128" t="s">
        <v>372</v>
      </c>
      <c r="E439" s="128" t="s">
        <v>378</v>
      </c>
      <c r="F439" s="128" t="s">
        <v>443</v>
      </c>
      <c r="G439" s="128" t="s">
        <v>220</v>
      </c>
      <c r="H439" s="128" t="s">
        <v>219</v>
      </c>
      <c r="I439" s="128" t="s">
        <v>220</v>
      </c>
      <c r="J439" s="128" t="s">
        <v>376</v>
      </c>
      <c r="K439" s="128" t="s">
        <v>223</v>
      </c>
      <c r="L439" s="128" t="s">
        <v>220</v>
      </c>
      <c r="M439" s="128" t="s">
        <v>316</v>
      </c>
      <c r="N439" s="128" t="s">
        <v>224</v>
      </c>
      <c r="O439" s="127" t="s">
        <v>225</v>
      </c>
      <c r="P439" s="127" t="s">
        <v>343</v>
      </c>
      <c r="Q439" s="127" t="s">
        <v>344</v>
      </c>
      <c r="R439" s="125"/>
      <c r="S439" s="126"/>
      <c r="T439" s="125"/>
      <c r="U439" s="124">
        <v>0</v>
      </c>
      <c r="V439" s="124">
        <v>19384.330000000002</v>
      </c>
      <c r="W439" s="124">
        <v>-19384.330000000002</v>
      </c>
      <c r="X439" s="123"/>
    </row>
    <row r="440" spans="1:24" x14ac:dyDescent="0.25">
      <c r="A440" s="127" t="s">
        <v>262</v>
      </c>
      <c r="B440" s="165"/>
      <c r="C440" s="128" t="s">
        <v>217</v>
      </c>
      <c r="D440" s="128" t="s">
        <v>372</v>
      </c>
      <c r="E440" s="128" t="s">
        <v>378</v>
      </c>
      <c r="F440" s="128" t="s">
        <v>445</v>
      </c>
      <c r="G440" s="128" t="s">
        <v>220</v>
      </c>
      <c r="H440" s="128" t="s">
        <v>219</v>
      </c>
      <c r="I440" s="128" t="s">
        <v>220</v>
      </c>
      <c r="J440" s="128" t="s">
        <v>376</v>
      </c>
      <c r="K440" s="128" t="s">
        <v>223</v>
      </c>
      <c r="L440" s="128" t="s">
        <v>220</v>
      </c>
      <c r="M440" s="128" t="s">
        <v>316</v>
      </c>
      <c r="N440" s="128" t="s">
        <v>224</v>
      </c>
      <c r="O440" s="127" t="s">
        <v>225</v>
      </c>
      <c r="P440" s="127" t="s">
        <v>343</v>
      </c>
      <c r="Q440" s="127" t="s">
        <v>344</v>
      </c>
      <c r="R440" s="125"/>
      <c r="S440" s="126"/>
      <c r="T440" s="125"/>
      <c r="U440" s="124">
        <v>0</v>
      </c>
      <c r="V440" s="124">
        <v>8206.32</v>
      </c>
      <c r="W440" s="124">
        <v>-8206.32</v>
      </c>
      <c r="X440" s="123"/>
    </row>
    <row r="441" spans="1:24" x14ac:dyDescent="0.25">
      <c r="A441" s="127" t="s">
        <v>262</v>
      </c>
      <c r="B441" s="165"/>
      <c r="C441" s="128" t="s">
        <v>217</v>
      </c>
      <c r="D441" s="128" t="s">
        <v>372</v>
      </c>
      <c r="E441" s="128" t="s">
        <v>378</v>
      </c>
      <c r="F441" s="128" t="s">
        <v>244</v>
      </c>
      <c r="G441" s="128" t="s">
        <v>220</v>
      </c>
      <c r="H441" s="128" t="s">
        <v>219</v>
      </c>
      <c r="I441" s="128" t="s">
        <v>220</v>
      </c>
      <c r="J441" s="128" t="s">
        <v>376</v>
      </c>
      <c r="K441" s="128" t="s">
        <v>223</v>
      </c>
      <c r="L441" s="128" t="s">
        <v>220</v>
      </c>
      <c r="M441" s="128" t="s">
        <v>316</v>
      </c>
      <c r="N441" s="128" t="s">
        <v>224</v>
      </c>
      <c r="O441" s="127" t="s">
        <v>225</v>
      </c>
      <c r="P441" s="127" t="s">
        <v>343</v>
      </c>
      <c r="Q441" s="127" t="s">
        <v>344</v>
      </c>
      <c r="R441" s="125"/>
      <c r="S441" s="126"/>
      <c r="T441" s="125"/>
      <c r="U441" s="124">
        <v>0</v>
      </c>
      <c r="V441" s="124">
        <v>6329.52</v>
      </c>
      <c r="W441" s="124">
        <v>-6329.52</v>
      </c>
      <c r="X441" s="123"/>
    </row>
    <row r="442" spans="1:24" x14ac:dyDescent="0.25">
      <c r="A442" s="127" t="s">
        <v>262</v>
      </c>
      <c r="B442" s="165"/>
      <c r="C442" s="128" t="s">
        <v>217</v>
      </c>
      <c r="D442" s="128" t="s">
        <v>372</v>
      </c>
      <c r="E442" s="128" t="s">
        <v>378</v>
      </c>
      <c r="F442" s="128" t="s">
        <v>444</v>
      </c>
      <c r="G442" s="128" t="s">
        <v>220</v>
      </c>
      <c r="H442" s="128" t="s">
        <v>219</v>
      </c>
      <c r="I442" s="128" t="s">
        <v>220</v>
      </c>
      <c r="J442" s="128" t="s">
        <v>376</v>
      </c>
      <c r="K442" s="128" t="s">
        <v>223</v>
      </c>
      <c r="L442" s="128" t="s">
        <v>220</v>
      </c>
      <c r="M442" s="128" t="s">
        <v>316</v>
      </c>
      <c r="N442" s="128" t="s">
        <v>224</v>
      </c>
      <c r="O442" s="127" t="s">
        <v>225</v>
      </c>
      <c r="P442" s="127" t="s">
        <v>343</v>
      </c>
      <c r="Q442" s="127" t="s">
        <v>344</v>
      </c>
      <c r="R442" s="125"/>
      <c r="S442" s="126"/>
      <c r="T442" s="125"/>
      <c r="U442" s="124">
        <v>0</v>
      </c>
      <c r="V442" s="124">
        <v>22182.94</v>
      </c>
      <c r="W442" s="124">
        <v>-22182.94</v>
      </c>
      <c r="X442" s="123"/>
    </row>
    <row r="443" spans="1:24" x14ac:dyDescent="0.25">
      <c r="A443" s="127" t="s">
        <v>262</v>
      </c>
      <c r="B443" s="165"/>
      <c r="C443" s="128" t="s">
        <v>217</v>
      </c>
      <c r="D443" s="128" t="s">
        <v>372</v>
      </c>
      <c r="E443" s="128" t="s">
        <v>380</v>
      </c>
      <c r="F443" s="128" t="s">
        <v>447</v>
      </c>
      <c r="G443" s="128" t="s">
        <v>220</v>
      </c>
      <c r="H443" s="128" t="s">
        <v>219</v>
      </c>
      <c r="I443" s="128" t="s">
        <v>220</v>
      </c>
      <c r="J443" s="128" t="s">
        <v>376</v>
      </c>
      <c r="K443" s="128" t="s">
        <v>223</v>
      </c>
      <c r="L443" s="128" t="s">
        <v>220</v>
      </c>
      <c r="M443" s="128" t="s">
        <v>316</v>
      </c>
      <c r="N443" s="128" t="s">
        <v>224</v>
      </c>
      <c r="O443" s="127" t="s">
        <v>225</v>
      </c>
      <c r="P443" s="127" t="s">
        <v>343</v>
      </c>
      <c r="Q443" s="127" t="s">
        <v>344</v>
      </c>
      <c r="R443" s="125"/>
      <c r="S443" s="126"/>
      <c r="T443" s="125"/>
      <c r="U443" s="124">
        <v>0</v>
      </c>
      <c r="V443" s="124">
        <v>20286.11</v>
      </c>
      <c r="W443" s="124">
        <v>-20286.11</v>
      </c>
      <c r="X443" s="123"/>
    </row>
    <row r="444" spans="1:24" x14ac:dyDescent="0.25">
      <c r="A444" s="127" t="s">
        <v>262</v>
      </c>
      <c r="B444" s="166"/>
      <c r="C444" s="128" t="s">
        <v>217</v>
      </c>
      <c r="D444" s="128" t="s">
        <v>372</v>
      </c>
      <c r="E444" s="128" t="s">
        <v>380</v>
      </c>
      <c r="F444" s="128" t="s">
        <v>444</v>
      </c>
      <c r="G444" s="128" t="s">
        <v>220</v>
      </c>
      <c r="H444" s="128" t="s">
        <v>219</v>
      </c>
      <c r="I444" s="128" t="s">
        <v>220</v>
      </c>
      <c r="J444" s="128" t="s">
        <v>376</v>
      </c>
      <c r="K444" s="128" t="s">
        <v>223</v>
      </c>
      <c r="L444" s="128" t="s">
        <v>220</v>
      </c>
      <c r="M444" s="128" t="s">
        <v>316</v>
      </c>
      <c r="N444" s="128" t="s">
        <v>224</v>
      </c>
      <c r="O444" s="127" t="s">
        <v>225</v>
      </c>
      <c r="P444" s="127" t="s">
        <v>343</v>
      </c>
      <c r="Q444" s="127" t="s">
        <v>344</v>
      </c>
      <c r="R444" s="125"/>
      <c r="S444" s="126"/>
      <c r="T444" s="125"/>
      <c r="U444" s="124">
        <v>0</v>
      </c>
      <c r="V444" s="124">
        <v>6598.2</v>
      </c>
      <c r="W444" s="124">
        <v>-6598.2</v>
      </c>
      <c r="X444" s="123"/>
    </row>
    <row r="445" spans="1:24" x14ac:dyDescent="0.25">
      <c r="A445" s="120"/>
      <c r="B445" s="121" t="s">
        <v>461</v>
      </c>
      <c r="C445" s="122"/>
      <c r="D445" s="122"/>
      <c r="E445" s="122"/>
      <c r="F445" s="122"/>
      <c r="G445" s="122"/>
      <c r="H445" s="122"/>
      <c r="I445" s="122"/>
      <c r="J445" s="122"/>
      <c r="K445" s="122"/>
      <c r="L445" s="122"/>
      <c r="M445" s="122"/>
      <c r="N445" s="122"/>
      <c r="O445" s="120"/>
      <c r="P445" s="120"/>
      <c r="Q445" s="120"/>
      <c r="R445" s="120"/>
      <c r="S445" s="122"/>
      <c r="T445" s="120"/>
      <c r="U445" s="119">
        <v>1710816.89</v>
      </c>
      <c r="V445" s="119">
        <v>7228344.9900000002</v>
      </c>
      <c r="W445" s="119">
        <v>-5517528.0999999996</v>
      </c>
      <c r="X445" s="117"/>
    </row>
    <row r="446" spans="1:24" x14ac:dyDescent="0.25">
      <c r="A446" s="127" t="s">
        <v>267</v>
      </c>
      <c r="B446" s="164" t="s">
        <v>460</v>
      </c>
      <c r="C446" s="128" t="s">
        <v>217</v>
      </c>
      <c r="D446" s="128" t="s">
        <v>334</v>
      </c>
      <c r="E446" s="128" t="s">
        <v>336</v>
      </c>
      <c r="F446" s="128" t="s">
        <v>447</v>
      </c>
      <c r="G446" s="128" t="s">
        <v>220</v>
      </c>
      <c r="H446" s="128" t="s">
        <v>219</v>
      </c>
      <c r="I446" s="128" t="s">
        <v>220</v>
      </c>
      <c r="J446" s="128" t="s">
        <v>339</v>
      </c>
      <c r="K446" s="128" t="s">
        <v>223</v>
      </c>
      <c r="L446" s="128" t="s">
        <v>220</v>
      </c>
      <c r="M446" s="128" t="s">
        <v>322</v>
      </c>
      <c r="N446" s="128" t="s">
        <v>224</v>
      </c>
      <c r="O446" s="127" t="s">
        <v>225</v>
      </c>
      <c r="P446" s="127" t="s">
        <v>226</v>
      </c>
      <c r="Q446" s="127" t="s">
        <v>241</v>
      </c>
      <c r="R446" s="125"/>
      <c r="S446" s="126"/>
      <c r="T446" s="125"/>
      <c r="U446" s="124">
        <v>0</v>
      </c>
      <c r="V446" s="124">
        <v>749058.29</v>
      </c>
      <c r="W446" s="124">
        <v>-749058.29</v>
      </c>
      <c r="X446" s="123"/>
    </row>
    <row r="447" spans="1:24" x14ac:dyDescent="0.25">
      <c r="A447" s="127" t="s">
        <v>267</v>
      </c>
      <c r="B447" s="165"/>
      <c r="C447" s="128" t="s">
        <v>217</v>
      </c>
      <c r="D447" s="128" t="s">
        <v>334</v>
      </c>
      <c r="E447" s="128" t="s">
        <v>336</v>
      </c>
      <c r="F447" s="128" t="s">
        <v>447</v>
      </c>
      <c r="G447" s="128" t="s">
        <v>220</v>
      </c>
      <c r="H447" s="128" t="s">
        <v>219</v>
      </c>
      <c r="I447" s="128" t="s">
        <v>220</v>
      </c>
      <c r="J447" s="128" t="s">
        <v>339</v>
      </c>
      <c r="K447" s="128" t="s">
        <v>223</v>
      </c>
      <c r="L447" s="128" t="s">
        <v>220</v>
      </c>
      <c r="M447" s="128" t="s">
        <v>322</v>
      </c>
      <c r="N447" s="128" t="s">
        <v>224</v>
      </c>
      <c r="O447" s="127" t="s">
        <v>225</v>
      </c>
      <c r="P447" s="127" t="s">
        <v>226</v>
      </c>
      <c r="Q447" s="127" t="s">
        <v>271</v>
      </c>
      <c r="R447" s="125"/>
      <c r="S447" s="126"/>
      <c r="T447" s="125"/>
      <c r="U447" s="124">
        <v>759093.09</v>
      </c>
      <c r="V447" s="124">
        <v>0</v>
      </c>
      <c r="W447" s="124">
        <v>759093.09</v>
      </c>
      <c r="X447" s="123"/>
    </row>
    <row r="448" spans="1:24" x14ac:dyDescent="0.25">
      <c r="A448" s="127" t="s">
        <v>267</v>
      </c>
      <c r="B448" s="165"/>
      <c r="C448" s="128" t="s">
        <v>217</v>
      </c>
      <c r="D448" s="128" t="s">
        <v>334</v>
      </c>
      <c r="E448" s="128" t="s">
        <v>336</v>
      </c>
      <c r="F448" s="128" t="s">
        <v>446</v>
      </c>
      <c r="G448" s="128" t="s">
        <v>220</v>
      </c>
      <c r="H448" s="128" t="s">
        <v>219</v>
      </c>
      <c r="I448" s="128" t="s">
        <v>220</v>
      </c>
      <c r="J448" s="128" t="s">
        <v>339</v>
      </c>
      <c r="K448" s="128" t="s">
        <v>223</v>
      </c>
      <c r="L448" s="128" t="s">
        <v>220</v>
      </c>
      <c r="M448" s="128" t="s">
        <v>322</v>
      </c>
      <c r="N448" s="128" t="s">
        <v>224</v>
      </c>
      <c r="O448" s="127" t="s">
        <v>225</v>
      </c>
      <c r="P448" s="127" t="s">
        <v>226</v>
      </c>
      <c r="Q448" s="127" t="s">
        <v>241</v>
      </c>
      <c r="R448" s="125"/>
      <c r="S448" s="126"/>
      <c r="T448" s="125"/>
      <c r="U448" s="124">
        <v>0</v>
      </c>
      <c r="V448" s="124">
        <v>299012.90999999997</v>
      </c>
      <c r="W448" s="124">
        <v>-299012.90999999997</v>
      </c>
      <c r="X448" s="123"/>
    </row>
    <row r="449" spans="1:24" x14ac:dyDescent="0.25">
      <c r="A449" s="127" t="s">
        <v>267</v>
      </c>
      <c r="B449" s="165"/>
      <c r="C449" s="128" t="s">
        <v>217</v>
      </c>
      <c r="D449" s="128" t="s">
        <v>334</v>
      </c>
      <c r="E449" s="128" t="s">
        <v>336</v>
      </c>
      <c r="F449" s="128" t="s">
        <v>446</v>
      </c>
      <c r="G449" s="128" t="s">
        <v>220</v>
      </c>
      <c r="H449" s="128" t="s">
        <v>219</v>
      </c>
      <c r="I449" s="128" t="s">
        <v>220</v>
      </c>
      <c r="J449" s="128" t="s">
        <v>339</v>
      </c>
      <c r="K449" s="128" t="s">
        <v>223</v>
      </c>
      <c r="L449" s="128" t="s">
        <v>220</v>
      </c>
      <c r="M449" s="128" t="s">
        <v>322</v>
      </c>
      <c r="N449" s="128" t="s">
        <v>224</v>
      </c>
      <c r="O449" s="127" t="s">
        <v>225</v>
      </c>
      <c r="P449" s="127" t="s">
        <v>226</v>
      </c>
      <c r="Q449" s="127" t="s">
        <v>271</v>
      </c>
      <c r="R449" s="125"/>
      <c r="S449" s="126"/>
      <c r="T449" s="125"/>
      <c r="U449" s="124">
        <v>258256.23</v>
      </c>
      <c r="V449" s="124">
        <v>0</v>
      </c>
      <c r="W449" s="124">
        <v>258256.23</v>
      </c>
      <c r="X449" s="123"/>
    </row>
    <row r="450" spans="1:24" x14ac:dyDescent="0.25">
      <c r="A450" s="127" t="s">
        <v>267</v>
      </c>
      <c r="B450" s="165"/>
      <c r="C450" s="128" t="s">
        <v>217</v>
      </c>
      <c r="D450" s="128" t="s">
        <v>334</v>
      </c>
      <c r="E450" s="128" t="s">
        <v>336</v>
      </c>
      <c r="F450" s="128" t="s">
        <v>443</v>
      </c>
      <c r="G450" s="128" t="s">
        <v>220</v>
      </c>
      <c r="H450" s="128" t="s">
        <v>219</v>
      </c>
      <c r="I450" s="128" t="s">
        <v>220</v>
      </c>
      <c r="J450" s="128" t="s">
        <v>339</v>
      </c>
      <c r="K450" s="128" t="s">
        <v>223</v>
      </c>
      <c r="L450" s="128" t="s">
        <v>220</v>
      </c>
      <c r="M450" s="128" t="s">
        <v>322</v>
      </c>
      <c r="N450" s="128" t="s">
        <v>224</v>
      </c>
      <c r="O450" s="127" t="s">
        <v>225</v>
      </c>
      <c r="P450" s="127" t="s">
        <v>226</v>
      </c>
      <c r="Q450" s="127" t="s">
        <v>241</v>
      </c>
      <c r="R450" s="125"/>
      <c r="S450" s="126"/>
      <c r="T450" s="125"/>
      <c r="U450" s="124">
        <v>0</v>
      </c>
      <c r="V450" s="124">
        <v>982132.45</v>
      </c>
      <c r="W450" s="124">
        <v>-982132.45</v>
      </c>
      <c r="X450" s="123"/>
    </row>
    <row r="451" spans="1:24" x14ac:dyDescent="0.25">
      <c r="A451" s="127" t="s">
        <v>267</v>
      </c>
      <c r="B451" s="165"/>
      <c r="C451" s="128" t="s">
        <v>217</v>
      </c>
      <c r="D451" s="128" t="s">
        <v>334</v>
      </c>
      <c r="E451" s="128" t="s">
        <v>336</v>
      </c>
      <c r="F451" s="128" t="s">
        <v>443</v>
      </c>
      <c r="G451" s="128" t="s">
        <v>220</v>
      </c>
      <c r="H451" s="128" t="s">
        <v>219</v>
      </c>
      <c r="I451" s="128" t="s">
        <v>220</v>
      </c>
      <c r="J451" s="128" t="s">
        <v>339</v>
      </c>
      <c r="K451" s="128" t="s">
        <v>223</v>
      </c>
      <c r="L451" s="128" t="s">
        <v>220</v>
      </c>
      <c r="M451" s="128" t="s">
        <v>322</v>
      </c>
      <c r="N451" s="128" t="s">
        <v>224</v>
      </c>
      <c r="O451" s="127" t="s">
        <v>225</v>
      </c>
      <c r="P451" s="127" t="s">
        <v>226</v>
      </c>
      <c r="Q451" s="127" t="s">
        <v>271</v>
      </c>
      <c r="R451" s="125"/>
      <c r="S451" s="126"/>
      <c r="T451" s="125"/>
      <c r="U451" s="124">
        <v>887715.07</v>
      </c>
      <c r="V451" s="124">
        <v>0</v>
      </c>
      <c r="W451" s="124">
        <v>887715.07</v>
      </c>
      <c r="X451" s="123"/>
    </row>
    <row r="452" spans="1:24" x14ac:dyDescent="0.25">
      <c r="A452" s="127" t="s">
        <v>267</v>
      </c>
      <c r="B452" s="165"/>
      <c r="C452" s="128" t="s">
        <v>217</v>
      </c>
      <c r="D452" s="128" t="s">
        <v>334</v>
      </c>
      <c r="E452" s="128" t="s">
        <v>336</v>
      </c>
      <c r="F452" s="128" t="s">
        <v>445</v>
      </c>
      <c r="G452" s="128" t="s">
        <v>220</v>
      </c>
      <c r="H452" s="128" t="s">
        <v>219</v>
      </c>
      <c r="I452" s="128" t="s">
        <v>220</v>
      </c>
      <c r="J452" s="128" t="s">
        <v>339</v>
      </c>
      <c r="K452" s="128" t="s">
        <v>223</v>
      </c>
      <c r="L452" s="128" t="s">
        <v>220</v>
      </c>
      <c r="M452" s="128" t="s">
        <v>322</v>
      </c>
      <c r="N452" s="128" t="s">
        <v>224</v>
      </c>
      <c r="O452" s="127" t="s">
        <v>225</v>
      </c>
      <c r="P452" s="127" t="s">
        <v>226</v>
      </c>
      <c r="Q452" s="127" t="s">
        <v>241</v>
      </c>
      <c r="R452" s="125"/>
      <c r="S452" s="126"/>
      <c r="T452" s="125"/>
      <c r="U452" s="124">
        <v>0</v>
      </c>
      <c r="V452" s="124">
        <v>365189.44</v>
      </c>
      <c r="W452" s="124">
        <v>-365189.44</v>
      </c>
      <c r="X452" s="123"/>
    </row>
    <row r="453" spans="1:24" x14ac:dyDescent="0.25">
      <c r="A453" s="127" t="s">
        <v>267</v>
      </c>
      <c r="B453" s="165"/>
      <c r="C453" s="128" t="s">
        <v>217</v>
      </c>
      <c r="D453" s="128" t="s">
        <v>334</v>
      </c>
      <c r="E453" s="128" t="s">
        <v>336</v>
      </c>
      <c r="F453" s="128" t="s">
        <v>445</v>
      </c>
      <c r="G453" s="128" t="s">
        <v>220</v>
      </c>
      <c r="H453" s="128" t="s">
        <v>219</v>
      </c>
      <c r="I453" s="128" t="s">
        <v>220</v>
      </c>
      <c r="J453" s="128" t="s">
        <v>339</v>
      </c>
      <c r="K453" s="128" t="s">
        <v>223</v>
      </c>
      <c r="L453" s="128" t="s">
        <v>220</v>
      </c>
      <c r="M453" s="128" t="s">
        <v>322</v>
      </c>
      <c r="N453" s="128" t="s">
        <v>224</v>
      </c>
      <c r="O453" s="127" t="s">
        <v>225</v>
      </c>
      <c r="P453" s="127" t="s">
        <v>226</v>
      </c>
      <c r="Q453" s="127" t="s">
        <v>271</v>
      </c>
      <c r="R453" s="125"/>
      <c r="S453" s="126"/>
      <c r="T453" s="125"/>
      <c r="U453" s="124">
        <v>321264.40999999997</v>
      </c>
      <c r="V453" s="124">
        <v>0</v>
      </c>
      <c r="W453" s="124">
        <v>321264.40999999997</v>
      </c>
      <c r="X453" s="123"/>
    </row>
    <row r="454" spans="1:24" x14ac:dyDescent="0.25">
      <c r="A454" s="127" t="s">
        <v>267</v>
      </c>
      <c r="B454" s="165"/>
      <c r="C454" s="128" t="s">
        <v>217</v>
      </c>
      <c r="D454" s="128" t="s">
        <v>334</v>
      </c>
      <c r="E454" s="128" t="s">
        <v>336</v>
      </c>
      <c r="F454" s="128" t="s">
        <v>244</v>
      </c>
      <c r="G454" s="128" t="s">
        <v>220</v>
      </c>
      <c r="H454" s="128" t="s">
        <v>219</v>
      </c>
      <c r="I454" s="128" t="s">
        <v>220</v>
      </c>
      <c r="J454" s="128" t="s">
        <v>339</v>
      </c>
      <c r="K454" s="128" t="s">
        <v>223</v>
      </c>
      <c r="L454" s="128" t="s">
        <v>220</v>
      </c>
      <c r="M454" s="128" t="s">
        <v>322</v>
      </c>
      <c r="N454" s="128" t="s">
        <v>224</v>
      </c>
      <c r="O454" s="127" t="s">
        <v>225</v>
      </c>
      <c r="P454" s="127" t="s">
        <v>226</v>
      </c>
      <c r="Q454" s="127" t="s">
        <v>241</v>
      </c>
      <c r="R454" s="125"/>
      <c r="S454" s="126"/>
      <c r="T454" s="125"/>
      <c r="U454" s="124">
        <v>0</v>
      </c>
      <c r="V454" s="124">
        <v>105410.25</v>
      </c>
      <c r="W454" s="124">
        <v>-105410.25</v>
      </c>
      <c r="X454" s="123"/>
    </row>
    <row r="455" spans="1:24" x14ac:dyDescent="0.25">
      <c r="A455" s="127" t="s">
        <v>267</v>
      </c>
      <c r="B455" s="165"/>
      <c r="C455" s="128" t="s">
        <v>217</v>
      </c>
      <c r="D455" s="128" t="s">
        <v>334</v>
      </c>
      <c r="E455" s="128" t="s">
        <v>336</v>
      </c>
      <c r="F455" s="128" t="s">
        <v>244</v>
      </c>
      <c r="G455" s="128" t="s">
        <v>220</v>
      </c>
      <c r="H455" s="128" t="s">
        <v>219</v>
      </c>
      <c r="I455" s="128" t="s">
        <v>220</v>
      </c>
      <c r="J455" s="128" t="s">
        <v>339</v>
      </c>
      <c r="K455" s="128" t="s">
        <v>223</v>
      </c>
      <c r="L455" s="128" t="s">
        <v>220</v>
      </c>
      <c r="M455" s="128" t="s">
        <v>322</v>
      </c>
      <c r="N455" s="128" t="s">
        <v>224</v>
      </c>
      <c r="O455" s="127" t="s">
        <v>225</v>
      </c>
      <c r="P455" s="127" t="s">
        <v>226</v>
      </c>
      <c r="Q455" s="127" t="s">
        <v>271</v>
      </c>
      <c r="R455" s="125"/>
      <c r="S455" s="126"/>
      <c r="T455" s="125"/>
      <c r="U455" s="124">
        <v>77717.69</v>
      </c>
      <c r="V455" s="124">
        <v>0</v>
      </c>
      <c r="W455" s="124">
        <v>77717.69</v>
      </c>
      <c r="X455" s="123"/>
    </row>
    <row r="456" spans="1:24" x14ac:dyDescent="0.25">
      <c r="A456" s="127" t="s">
        <v>267</v>
      </c>
      <c r="B456" s="165"/>
      <c r="C456" s="128" t="s">
        <v>217</v>
      </c>
      <c r="D456" s="128" t="s">
        <v>334</v>
      </c>
      <c r="E456" s="128" t="s">
        <v>336</v>
      </c>
      <c r="F456" s="128" t="s">
        <v>444</v>
      </c>
      <c r="G456" s="128" t="s">
        <v>220</v>
      </c>
      <c r="H456" s="128" t="s">
        <v>219</v>
      </c>
      <c r="I456" s="128" t="s">
        <v>220</v>
      </c>
      <c r="J456" s="128" t="s">
        <v>339</v>
      </c>
      <c r="K456" s="128" t="s">
        <v>223</v>
      </c>
      <c r="L456" s="128" t="s">
        <v>220</v>
      </c>
      <c r="M456" s="128" t="s">
        <v>322</v>
      </c>
      <c r="N456" s="128" t="s">
        <v>224</v>
      </c>
      <c r="O456" s="127" t="s">
        <v>225</v>
      </c>
      <c r="P456" s="127" t="s">
        <v>226</v>
      </c>
      <c r="Q456" s="127" t="s">
        <v>241</v>
      </c>
      <c r="R456" s="125"/>
      <c r="S456" s="126"/>
      <c r="T456" s="125"/>
      <c r="U456" s="124">
        <v>0</v>
      </c>
      <c r="V456" s="124">
        <v>451657.82</v>
      </c>
      <c r="W456" s="124">
        <v>-451657.82</v>
      </c>
      <c r="X456" s="123"/>
    </row>
    <row r="457" spans="1:24" x14ac:dyDescent="0.25">
      <c r="A457" s="127" t="s">
        <v>267</v>
      </c>
      <c r="B457" s="165"/>
      <c r="C457" s="128" t="s">
        <v>217</v>
      </c>
      <c r="D457" s="128" t="s">
        <v>334</v>
      </c>
      <c r="E457" s="128" t="s">
        <v>336</v>
      </c>
      <c r="F457" s="128" t="s">
        <v>444</v>
      </c>
      <c r="G457" s="128" t="s">
        <v>220</v>
      </c>
      <c r="H457" s="128" t="s">
        <v>219</v>
      </c>
      <c r="I457" s="128" t="s">
        <v>220</v>
      </c>
      <c r="J457" s="128" t="s">
        <v>339</v>
      </c>
      <c r="K457" s="128" t="s">
        <v>223</v>
      </c>
      <c r="L457" s="128" t="s">
        <v>220</v>
      </c>
      <c r="M457" s="128" t="s">
        <v>322</v>
      </c>
      <c r="N457" s="128" t="s">
        <v>224</v>
      </c>
      <c r="O457" s="127" t="s">
        <v>225</v>
      </c>
      <c r="P457" s="127" t="s">
        <v>226</v>
      </c>
      <c r="Q457" s="127" t="s">
        <v>271</v>
      </c>
      <c r="R457" s="125"/>
      <c r="S457" s="126"/>
      <c r="T457" s="125"/>
      <c r="U457" s="124">
        <v>373781.63</v>
      </c>
      <c r="V457" s="124">
        <v>0</v>
      </c>
      <c r="W457" s="124">
        <v>373781.63</v>
      </c>
      <c r="X457" s="123"/>
    </row>
    <row r="458" spans="1:24" x14ac:dyDescent="0.25">
      <c r="A458" s="127" t="s">
        <v>267</v>
      </c>
      <c r="B458" s="165"/>
      <c r="C458" s="128" t="s">
        <v>217</v>
      </c>
      <c r="D458" s="128" t="s">
        <v>334</v>
      </c>
      <c r="E458" s="128" t="s">
        <v>341</v>
      </c>
      <c r="F458" s="128" t="s">
        <v>447</v>
      </c>
      <c r="G458" s="128" t="s">
        <v>220</v>
      </c>
      <c r="H458" s="128" t="s">
        <v>219</v>
      </c>
      <c r="I458" s="128" t="s">
        <v>220</v>
      </c>
      <c r="J458" s="128" t="s">
        <v>339</v>
      </c>
      <c r="K458" s="128" t="s">
        <v>223</v>
      </c>
      <c r="L458" s="128" t="s">
        <v>220</v>
      </c>
      <c r="M458" s="128" t="s">
        <v>316</v>
      </c>
      <c r="N458" s="128" t="s">
        <v>224</v>
      </c>
      <c r="O458" s="127" t="s">
        <v>225</v>
      </c>
      <c r="P458" s="127" t="s">
        <v>343</v>
      </c>
      <c r="Q458" s="127" t="s">
        <v>344</v>
      </c>
      <c r="R458" s="125"/>
      <c r="S458" s="126"/>
      <c r="T458" s="125"/>
      <c r="U458" s="124">
        <v>1410.89</v>
      </c>
      <c r="V458" s="124">
        <v>1470865.07</v>
      </c>
      <c r="W458" s="124">
        <v>-1469454.18</v>
      </c>
      <c r="X458" s="123"/>
    </row>
    <row r="459" spans="1:24" x14ac:dyDescent="0.25">
      <c r="A459" s="127" t="s">
        <v>267</v>
      </c>
      <c r="B459" s="165"/>
      <c r="C459" s="128" t="s">
        <v>217</v>
      </c>
      <c r="D459" s="128" t="s">
        <v>334</v>
      </c>
      <c r="E459" s="128" t="s">
        <v>341</v>
      </c>
      <c r="F459" s="128" t="s">
        <v>446</v>
      </c>
      <c r="G459" s="128" t="s">
        <v>220</v>
      </c>
      <c r="H459" s="128" t="s">
        <v>219</v>
      </c>
      <c r="I459" s="128" t="s">
        <v>220</v>
      </c>
      <c r="J459" s="128" t="s">
        <v>339</v>
      </c>
      <c r="K459" s="128" t="s">
        <v>223</v>
      </c>
      <c r="L459" s="128" t="s">
        <v>220</v>
      </c>
      <c r="M459" s="128" t="s">
        <v>316</v>
      </c>
      <c r="N459" s="128" t="s">
        <v>224</v>
      </c>
      <c r="O459" s="127" t="s">
        <v>225</v>
      </c>
      <c r="P459" s="127" t="s">
        <v>343</v>
      </c>
      <c r="Q459" s="127" t="s">
        <v>344</v>
      </c>
      <c r="R459" s="125"/>
      <c r="S459" s="126"/>
      <c r="T459" s="125"/>
      <c r="U459" s="124">
        <v>276.56</v>
      </c>
      <c r="V459" s="124">
        <v>497872.5</v>
      </c>
      <c r="W459" s="124">
        <v>-497595.94</v>
      </c>
      <c r="X459" s="123"/>
    </row>
    <row r="460" spans="1:24" x14ac:dyDescent="0.25">
      <c r="A460" s="127" t="s">
        <v>267</v>
      </c>
      <c r="B460" s="165"/>
      <c r="C460" s="128" t="s">
        <v>217</v>
      </c>
      <c r="D460" s="128" t="s">
        <v>334</v>
      </c>
      <c r="E460" s="128" t="s">
        <v>341</v>
      </c>
      <c r="F460" s="128" t="s">
        <v>443</v>
      </c>
      <c r="G460" s="128" t="s">
        <v>220</v>
      </c>
      <c r="H460" s="128" t="s">
        <v>219</v>
      </c>
      <c r="I460" s="128" t="s">
        <v>220</v>
      </c>
      <c r="J460" s="128" t="s">
        <v>339</v>
      </c>
      <c r="K460" s="128" t="s">
        <v>223</v>
      </c>
      <c r="L460" s="128" t="s">
        <v>220</v>
      </c>
      <c r="M460" s="128" t="s">
        <v>316</v>
      </c>
      <c r="N460" s="128" t="s">
        <v>224</v>
      </c>
      <c r="O460" s="127" t="s">
        <v>225</v>
      </c>
      <c r="P460" s="127" t="s">
        <v>343</v>
      </c>
      <c r="Q460" s="127" t="s">
        <v>344</v>
      </c>
      <c r="R460" s="125"/>
      <c r="S460" s="126"/>
      <c r="T460" s="125"/>
      <c r="U460" s="124">
        <v>1060.27</v>
      </c>
      <c r="V460" s="124">
        <v>1761491.19</v>
      </c>
      <c r="W460" s="124">
        <v>-1760430.92</v>
      </c>
      <c r="X460" s="123"/>
    </row>
    <row r="461" spans="1:24" x14ac:dyDescent="0.25">
      <c r="A461" s="127" t="s">
        <v>267</v>
      </c>
      <c r="B461" s="165"/>
      <c r="C461" s="128" t="s">
        <v>217</v>
      </c>
      <c r="D461" s="128" t="s">
        <v>334</v>
      </c>
      <c r="E461" s="128" t="s">
        <v>341</v>
      </c>
      <c r="F461" s="128" t="s">
        <v>445</v>
      </c>
      <c r="G461" s="128" t="s">
        <v>220</v>
      </c>
      <c r="H461" s="128" t="s">
        <v>219</v>
      </c>
      <c r="I461" s="128" t="s">
        <v>220</v>
      </c>
      <c r="J461" s="128" t="s">
        <v>339</v>
      </c>
      <c r="K461" s="128" t="s">
        <v>223</v>
      </c>
      <c r="L461" s="128" t="s">
        <v>220</v>
      </c>
      <c r="M461" s="128" t="s">
        <v>316</v>
      </c>
      <c r="N461" s="128" t="s">
        <v>224</v>
      </c>
      <c r="O461" s="127" t="s">
        <v>225</v>
      </c>
      <c r="P461" s="127" t="s">
        <v>343</v>
      </c>
      <c r="Q461" s="127" t="s">
        <v>344</v>
      </c>
      <c r="R461" s="125"/>
      <c r="S461" s="126"/>
      <c r="T461" s="125"/>
      <c r="U461" s="124">
        <v>159.33000000000001</v>
      </c>
      <c r="V461" s="124">
        <v>616577.91</v>
      </c>
      <c r="W461" s="124">
        <v>-616418.57999999996</v>
      </c>
      <c r="X461" s="123"/>
    </row>
    <row r="462" spans="1:24" x14ac:dyDescent="0.25">
      <c r="A462" s="127" t="s">
        <v>267</v>
      </c>
      <c r="B462" s="165"/>
      <c r="C462" s="128" t="s">
        <v>217</v>
      </c>
      <c r="D462" s="128" t="s">
        <v>334</v>
      </c>
      <c r="E462" s="128" t="s">
        <v>341</v>
      </c>
      <c r="F462" s="128" t="s">
        <v>244</v>
      </c>
      <c r="G462" s="128" t="s">
        <v>220</v>
      </c>
      <c r="H462" s="128" t="s">
        <v>219</v>
      </c>
      <c r="I462" s="128" t="s">
        <v>220</v>
      </c>
      <c r="J462" s="128" t="s">
        <v>339</v>
      </c>
      <c r="K462" s="128" t="s">
        <v>223</v>
      </c>
      <c r="L462" s="128" t="s">
        <v>220</v>
      </c>
      <c r="M462" s="128" t="s">
        <v>316</v>
      </c>
      <c r="N462" s="128" t="s">
        <v>224</v>
      </c>
      <c r="O462" s="127" t="s">
        <v>225</v>
      </c>
      <c r="P462" s="127" t="s">
        <v>343</v>
      </c>
      <c r="Q462" s="127" t="s">
        <v>344</v>
      </c>
      <c r="R462" s="125"/>
      <c r="S462" s="126"/>
      <c r="T462" s="125"/>
      <c r="U462" s="124">
        <v>51.62</v>
      </c>
      <c r="V462" s="124">
        <v>117446.1</v>
      </c>
      <c r="W462" s="124">
        <v>-117394.48</v>
      </c>
      <c r="X462" s="123"/>
    </row>
    <row r="463" spans="1:24" x14ac:dyDescent="0.25">
      <c r="A463" s="127" t="s">
        <v>267</v>
      </c>
      <c r="B463" s="165"/>
      <c r="C463" s="128" t="s">
        <v>217</v>
      </c>
      <c r="D463" s="128" t="s">
        <v>334</v>
      </c>
      <c r="E463" s="128" t="s">
        <v>341</v>
      </c>
      <c r="F463" s="128" t="s">
        <v>444</v>
      </c>
      <c r="G463" s="128" t="s">
        <v>220</v>
      </c>
      <c r="H463" s="128" t="s">
        <v>219</v>
      </c>
      <c r="I463" s="128" t="s">
        <v>220</v>
      </c>
      <c r="J463" s="128" t="s">
        <v>339</v>
      </c>
      <c r="K463" s="128" t="s">
        <v>223</v>
      </c>
      <c r="L463" s="128" t="s">
        <v>220</v>
      </c>
      <c r="M463" s="128" t="s">
        <v>316</v>
      </c>
      <c r="N463" s="128" t="s">
        <v>224</v>
      </c>
      <c r="O463" s="127" t="s">
        <v>225</v>
      </c>
      <c r="P463" s="127" t="s">
        <v>343</v>
      </c>
      <c r="Q463" s="127" t="s">
        <v>344</v>
      </c>
      <c r="R463" s="125"/>
      <c r="S463" s="126"/>
      <c r="T463" s="125"/>
      <c r="U463" s="124">
        <v>639.52</v>
      </c>
      <c r="V463" s="124">
        <v>672081.06</v>
      </c>
      <c r="W463" s="124">
        <v>-671441.54</v>
      </c>
      <c r="X463" s="123"/>
    </row>
    <row r="464" spans="1:24" x14ac:dyDescent="0.25">
      <c r="A464" s="127" t="s">
        <v>267</v>
      </c>
      <c r="B464" s="165"/>
      <c r="C464" s="128" t="s">
        <v>217</v>
      </c>
      <c r="D464" s="128" t="s">
        <v>334</v>
      </c>
      <c r="E464" s="128" t="s">
        <v>345</v>
      </c>
      <c r="F464" s="128" t="s">
        <v>447</v>
      </c>
      <c r="G464" s="128" t="s">
        <v>220</v>
      </c>
      <c r="H464" s="128" t="s">
        <v>219</v>
      </c>
      <c r="I464" s="128" t="s">
        <v>220</v>
      </c>
      <c r="J464" s="128" t="s">
        <v>339</v>
      </c>
      <c r="K464" s="128" t="s">
        <v>223</v>
      </c>
      <c r="L464" s="128" t="s">
        <v>220</v>
      </c>
      <c r="M464" s="128" t="s">
        <v>316</v>
      </c>
      <c r="N464" s="128" t="s">
        <v>224</v>
      </c>
      <c r="O464" s="127" t="s">
        <v>225</v>
      </c>
      <c r="P464" s="127" t="s">
        <v>343</v>
      </c>
      <c r="Q464" s="127" t="s">
        <v>344</v>
      </c>
      <c r="R464" s="125"/>
      <c r="S464" s="126"/>
      <c r="T464" s="125"/>
      <c r="U464" s="124">
        <v>48.28</v>
      </c>
      <c r="V464" s="124">
        <v>26445.64</v>
      </c>
      <c r="W464" s="124">
        <v>-26397.360000000001</v>
      </c>
      <c r="X464" s="123"/>
    </row>
    <row r="465" spans="1:24" x14ac:dyDescent="0.25">
      <c r="A465" s="127" t="s">
        <v>267</v>
      </c>
      <c r="B465" s="165"/>
      <c r="C465" s="128" t="s">
        <v>217</v>
      </c>
      <c r="D465" s="128" t="s">
        <v>334</v>
      </c>
      <c r="E465" s="128" t="s">
        <v>345</v>
      </c>
      <c r="F465" s="128" t="s">
        <v>446</v>
      </c>
      <c r="G465" s="128" t="s">
        <v>220</v>
      </c>
      <c r="H465" s="128" t="s">
        <v>219</v>
      </c>
      <c r="I465" s="128" t="s">
        <v>220</v>
      </c>
      <c r="J465" s="128" t="s">
        <v>339</v>
      </c>
      <c r="K465" s="128" t="s">
        <v>223</v>
      </c>
      <c r="L465" s="128" t="s">
        <v>220</v>
      </c>
      <c r="M465" s="128" t="s">
        <v>316</v>
      </c>
      <c r="N465" s="128" t="s">
        <v>224</v>
      </c>
      <c r="O465" s="127" t="s">
        <v>225</v>
      </c>
      <c r="P465" s="127" t="s">
        <v>343</v>
      </c>
      <c r="Q465" s="127" t="s">
        <v>344</v>
      </c>
      <c r="R465" s="125"/>
      <c r="S465" s="126"/>
      <c r="T465" s="125"/>
      <c r="U465" s="124">
        <v>3.41</v>
      </c>
      <c r="V465" s="124">
        <v>41154.76</v>
      </c>
      <c r="W465" s="124">
        <v>-41151.35</v>
      </c>
      <c r="X465" s="123"/>
    </row>
    <row r="466" spans="1:24" x14ac:dyDescent="0.25">
      <c r="A466" s="127" t="s">
        <v>267</v>
      </c>
      <c r="B466" s="165"/>
      <c r="C466" s="128" t="s">
        <v>217</v>
      </c>
      <c r="D466" s="128" t="s">
        <v>334</v>
      </c>
      <c r="E466" s="128" t="s">
        <v>345</v>
      </c>
      <c r="F466" s="128" t="s">
        <v>443</v>
      </c>
      <c r="G466" s="128" t="s">
        <v>220</v>
      </c>
      <c r="H466" s="128" t="s">
        <v>219</v>
      </c>
      <c r="I466" s="128" t="s">
        <v>220</v>
      </c>
      <c r="J466" s="128" t="s">
        <v>339</v>
      </c>
      <c r="K466" s="128" t="s">
        <v>223</v>
      </c>
      <c r="L466" s="128" t="s">
        <v>220</v>
      </c>
      <c r="M466" s="128" t="s">
        <v>316</v>
      </c>
      <c r="N466" s="128" t="s">
        <v>224</v>
      </c>
      <c r="O466" s="127" t="s">
        <v>225</v>
      </c>
      <c r="P466" s="127" t="s">
        <v>343</v>
      </c>
      <c r="Q466" s="127" t="s">
        <v>344</v>
      </c>
      <c r="R466" s="125"/>
      <c r="S466" s="126"/>
      <c r="T466" s="125"/>
      <c r="U466" s="124">
        <v>32.369999999999997</v>
      </c>
      <c r="V466" s="124">
        <v>46848.37</v>
      </c>
      <c r="W466" s="124">
        <v>-46816</v>
      </c>
      <c r="X466" s="123"/>
    </row>
    <row r="467" spans="1:24" x14ac:dyDescent="0.25">
      <c r="A467" s="127" t="s">
        <v>267</v>
      </c>
      <c r="B467" s="165"/>
      <c r="C467" s="128" t="s">
        <v>217</v>
      </c>
      <c r="D467" s="128" t="s">
        <v>334</v>
      </c>
      <c r="E467" s="128" t="s">
        <v>345</v>
      </c>
      <c r="F467" s="128" t="s">
        <v>445</v>
      </c>
      <c r="G467" s="128" t="s">
        <v>220</v>
      </c>
      <c r="H467" s="128" t="s">
        <v>219</v>
      </c>
      <c r="I467" s="128" t="s">
        <v>220</v>
      </c>
      <c r="J467" s="128" t="s">
        <v>339</v>
      </c>
      <c r="K467" s="128" t="s">
        <v>223</v>
      </c>
      <c r="L467" s="128" t="s">
        <v>220</v>
      </c>
      <c r="M467" s="128" t="s">
        <v>316</v>
      </c>
      <c r="N467" s="128" t="s">
        <v>224</v>
      </c>
      <c r="O467" s="127" t="s">
        <v>225</v>
      </c>
      <c r="P467" s="127" t="s">
        <v>343</v>
      </c>
      <c r="Q467" s="127" t="s">
        <v>344</v>
      </c>
      <c r="R467" s="125"/>
      <c r="S467" s="126"/>
      <c r="T467" s="125"/>
      <c r="U467" s="124">
        <v>0</v>
      </c>
      <c r="V467" s="124">
        <v>12776.47</v>
      </c>
      <c r="W467" s="124">
        <v>-12776.47</v>
      </c>
      <c r="X467" s="123"/>
    </row>
    <row r="468" spans="1:24" x14ac:dyDescent="0.25">
      <c r="A468" s="127" t="s">
        <v>267</v>
      </c>
      <c r="B468" s="165"/>
      <c r="C468" s="128" t="s">
        <v>217</v>
      </c>
      <c r="D468" s="128" t="s">
        <v>334</v>
      </c>
      <c r="E468" s="128" t="s">
        <v>345</v>
      </c>
      <c r="F468" s="128" t="s">
        <v>244</v>
      </c>
      <c r="G468" s="128" t="s">
        <v>220</v>
      </c>
      <c r="H468" s="128" t="s">
        <v>219</v>
      </c>
      <c r="I468" s="128" t="s">
        <v>220</v>
      </c>
      <c r="J468" s="128" t="s">
        <v>339</v>
      </c>
      <c r="K468" s="128" t="s">
        <v>223</v>
      </c>
      <c r="L468" s="128" t="s">
        <v>220</v>
      </c>
      <c r="M468" s="128" t="s">
        <v>316</v>
      </c>
      <c r="N468" s="128" t="s">
        <v>224</v>
      </c>
      <c r="O468" s="127" t="s">
        <v>225</v>
      </c>
      <c r="P468" s="127" t="s">
        <v>343</v>
      </c>
      <c r="Q468" s="127" t="s">
        <v>344</v>
      </c>
      <c r="R468" s="125"/>
      <c r="S468" s="126"/>
      <c r="T468" s="125"/>
      <c r="U468" s="124">
        <v>11.14</v>
      </c>
      <c r="V468" s="124">
        <v>13951.02</v>
      </c>
      <c r="W468" s="124">
        <v>-13939.88</v>
      </c>
      <c r="X468" s="123"/>
    </row>
    <row r="469" spans="1:24" x14ac:dyDescent="0.25">
      <c r="A469" s="127" t="s">
        <v>267</v>
      </c>
      <c r="B469" s="165"/>
      <c r="C469" s="128" t="s">
        <v>217</v>
      </c>
      <c r="D469" s="128" t="s">
        <v>334</v>
      </c>
      <c r="E469" s="128" t="s">
        <v>345</v>
      </c>
      <c r="F469" s="128" t="s">
        <v>444</v>
      </c>
      <c r="G469" s="128" t="s">
        <v>220</v>
      </c>
      <c r="H469" s="128" t="s">
        <v>219</v>
      </c>
      <c r="I469" s="128" t="s">
        <v>220</v>
      </c>
      <c r="J469" s="128" t="s">
        <v>339</v>
      </c>
      <c r="K469" s="128" t="s">
        <v>223</v>
      </c>
      <c r="L469" s="128" t="s">
        <v>220</v>
      </c>
      <c r="M469" s="128" t="s">
        <v>316</v>
      </c>
      <c r="N469" s="128" t="s">
        <v>224</v>
      </c>
      <c r="O469" s="127" t="s">
        <v>225</v>
      </c>
      <c r="P469" s="127" t="s">
        <v>343</v>
      </c>
      <c r="Q469" s="127" t="s">
        <v>344</v>
      </c>
      <c r="R469" s="125"/>
      <c r="S469" s="126"/>
      <c r="T469" s="125"/>
      <c r="U469" s="124">
        <v>74.42</v>
      </c>
      <c r="V469" s="124">
        <v>25577.88</v>
      </c>
      <c r="W469" s="124">
        <v>-25503.46</v>
      </c>
      <c r="X469" s="123"/>
    </row>
    <row r="470" spans="1:24" x14ac:dyDescent="0.25">
      <c r="A470" s="127" t="s">
        <v>267</v>
      </c>
      <c r="B470" s="165"/>
      <c r="C470" s="128" t="s">
        <v>217</v>
      </c>
      <c r="D470" s="128" t="s">
        <v>334</v>
      </c>
      <c r="E470" s="128" t="s">
        <v>347</v>
      </c>
      <c r="F470" s="128" t="s">
        <v>447</v>
      </c>
      <c r="G470" s="128" t="s">
        <v>220</v>
      </c>
      <c r="H470" s="128" t="s">
        <v>219</v>
      </c>
      <c r="I470" s="128" t="s">
        <v>220</v>
      </c>
      <c r="J470" s="128" t="s">
        <v>339</v>
      </c>
      <c r="K470" s="128" t="s">
        <v>223</v>
      </c>
      <c r="L470" s="128" t="s">
        <v>220</v>
      </c>
      <c r="M470" s="128" t="s">
        <v>316</v>
      </c>
      <c r="N470" s="128" t="s">
        <v>224</v>
      </c>
      <c r="O470" s="127" t="s">
        <v>225</v>
      </c>
      <c r="P470" s="127" t="s">
        <v>343</v>
      </c>
      <c r="Q470" s="127" t="s">
        <v>344</v>
      </c>
      <c r="R470" s="125"/>
      <c r="S470" s="126"/>
      <c r="T470" s="125"/>
      <c r="U470" s="124">
        <v>0</v>
      </c>
      <c r="V470" s="124">
        <v>6.28</v>
      </c>
      <c r="W470" s="124">
        <v>-6.28</v>
      </c>
      <c r="X470" s="123"/>
    </row>
    <row r="471" spans="1:24" x14ac:dyDescent="0.25">
      <c r="A471" s="127" t="s">
        <v>267</v>
      </c>
      <c r="B471" s="165"/>
      <c r="C471" s="128" t="s">
        <v>217</v>
      </c>
      <c r="D471" s="128" t="s">
        <v>334</v>
      </c>
      <c r="E471" s="128" t="s">
        <v>347</v>
      </c>
      <c r="F471" s="128" t="s">
        <v>446</v>
      </c>
      <c r="G471" s="128" t="s">
        <v>220</v>
      </c>
      <c r="H471" s="128" t="s">
        <v>219</v>
      </c>
      <c r="I471" s="128" t="s">
        <v>220</v>
      </c>
      <c r="J471" s="128" t="s">
        <v>339</v>
      </c>
      <c r="K471" s="128" t="s">
        <v>223</v>
      </c>
      <c r="L471" s="128" t="s">
        <v>220</v>
      </c>
      <c r="M471" s="128" t="s">
        <v>316</v>
      </c>
      <c r="N471" s="128" t="s">
        <v>224</v>
      </c>
      <c r="O471" s="127" t="s">
        <v>225</v>
      </c>
      <c r="P471" s="127" t="s">
        <v>343</v>
      </c>
      <c r="Q471" s="127" t="s">
        <v>344</v>
      </c>
      <c r="R471" s="125"/>
      <c r="S471" s="126"/>
      <c r="T471" s="125"/>
      <c r="U471" s="124">
        <v>0</v>
      </c>
      <c r="V471" s="124">
        <v>20.29</v>
      </c>
      <c r="W471" s="124">
        <v>-20.29</v>
      </c>
      <c r="X471" s="123"/>
    </row>
    <row r="472" spans="1:24" x14ac:dyDescent="0.25">
      <c r="A472" s="127" t="s">
        <v>267</v>
      </c>
      <c r="B472" s="165"/>
      <c r="C472" s="128" t="s">
        <v>217</v>
      </c>
      <c r="D472" s="128" t="s">
        <v>352</v>
      </c>
      <c r="E472" s="128" t="s">
        <v>354</v>
      </c>
      <c r="F472" s="128" t="s">
        <v>447</v>
      </c>
      <c r="G472" s="128" t="s">
        <v>220</v>
      </c>
      <c r="H472" s="128" t="s">
        <v>219</v>
      </c>
      <c r="I472" s="128" t="s">
        <v>220</v>
      </c>
      <c r="J472" s="128" t="s">
        <v>356</v>
      </c>
      <c r="K472" s="128" t="s">
        <v>223</v>
      </c>
      <c r="L472" s="128" t="s">
        <v>220</v>
      </c>
      <c r="M472" s="128" t="s">
        <v>322</v>
      </c>
      <c r="N472" s="128" t="s">
        <v>224</v>
      </c>
      <c r="O472" s="127" t="s">
        <v>225</v>
      </c>
      <c r="P472" s="127" t="s">
        <v>226</v>
      </c>
      <c r="Q472" s="127" t="s">
        <v>241</v>
      </c>
      <c r="R472" s="125"/>
      <c r="S472" s="126"/>
      <c r="T472" s="125"/>
      <c r="U472" s="124">
        <v>0</v>
      </c>
      <c r="V472" s="124">
        <v>321274.76</v>
      </c>
      <c r="W472" s="124">
        <v>-321274.76</v>
      </c>
      <c r="X472" s="123"/>
    </row>
    <row r="473" spans="1:24" x14ac:dyDescent="0.25">
      <c r="A473" s="127" t="s">
        <v>267</v>
      </c>
      <c r="B473" s="165"/>
      <c r="C473" s="128" t="s">
        <v>217</v>
      </c>
      <c r="D473" s="128" t="s">
        <v>352</v>
      </c>
      <c r="E473" s="128" t="s">
        <v>354</v>
      </c>
      <c r="F473" s="128" t="s">
        <v>447</v>
      </c>
      <c r="G473" s="128" t="s">
        <v>220</v>
      </c>
      <c r="H473" s="128" t="s">
        <v>219</v>
      </c>
      <c r="I473" s="128" t="s">
        <v>220</v>
      </c>
      <c r="J473" s="128" t="s">
        <v>356</v>
      </c>
      <c r="K473" s="128" t="s">
        <v>223</v>
      </c>
      <c r="L473" s="128" t="s">
        <v>220</v>
      </c>
      <c r="M473" s="128" t="s">
        <v>322</v>
      </c>
      <c r="N473" s="128" t="s">
        <v>224</v>
      </c>
      <c r="O473" s="127" t="s">
        <v>225</v>
      </c>
      <c r="P473" s="127" t="s">
        <v>226</v>
      </c>
      <c r="Q473" s="127" t="s">
        <v>271</v>
      </c>
      <c r="R473" s="125"/>
      <c r="S473" s="126"/>
      <c r="T473" s="125"/>
      <c r="U473" s="124">
        <v>273236.07</v>
      </c>
      <c r="V473" s="124">
        <v>0</v>
      </c>
      <c r="W473" s="124">
        <v>273236.07</v>
      </c>
      <c r="X473" s="123"/>
    </row>
    <row r="474" spans="1:24" x14ac:dyDescent="0.25">
      <c r="A474" s="127" t="s">
        <v>267</v>
      </c>
      <c r="B474" s="165"/>
      <c r="C474" s="128" t="s">
        <v>217</v>
      </c>
      <c r="D474" s="128" t="s">
        <v>352</v>
      </c>
      <c r="E474" s="128" t="s">
        <v>354</v>
      </c>
      <c r="F474" s="128" t="s">
        <v>446</v>
      </c>
      <c r="G474" s="128" t="s">
        <v>220</v>
      </c>
      <c r="H474" s="128" t="s">
        <v>219</v>
      </c>
      <c r="I474" s="128" t="s">
        <v>220</v>
      </c>
      <c r="J474" s="128" t="s">
        <v>356</v>
      </c>
      <c r="K474" s="128" t="s">
        <v>223</v>
      </c>
      <c r="L474" s="128" t="s">
        <v>220</v>
      </c>
      <c r="M474" s="128" t="s">
        <v>322</v>
      </c>
      <c r="N474" s="128" t="s">
        <v>224</v>
      </c>
      <c r="O474" s="127" t="s">
        <v>225</v>
      </c>
      <c r="P474" s="127" t="s">
        <v>226</v>
      </c>
      <c r="Q474" s="127" t="s">
        <v>241</v>
      </c>
      <c r="R474" s="125"/>
      <c r="S474" s="126"/>
      <c r="T474" s="125"/>
      <c r="U474" s="124">
        <v>0</v>
      </c>
      <c r="V474" s="124">
        <v>113411.79</v>
      </c>
      <c r="W474" s="124">
        <v>-113411.79</v>
      </c>
      <c r="X474" s="123"/>
    </row>
    <row r="475" spans="1:24" x14ac:dyDescent="0.25">
      <c r="A475" s="127" t="s">
        <v>267</v>
      </c>
      <c r="B475" s="165"/>
      <c r="C475" s="128" t="s">
        <v>217</v>
      </c>
      <c r="D475" s="128" t="s">
        <v>352</v>
      </c>
      <c r="E475" s="128" t="s">
        <v>354</v>
      </c>
      <c r="F475" s="128" t="s">
        <v>446</v>
      </c>
      <c r="G475" s="128" t="s">
        <v>220</v>
      </c>
      <c r="H475" s="128" t="s">
        <v>219</v>
      </c>
      <c r="I475" s="128" t="s">
        <v>220</v>
      </c>
      <c r="J475" s="128" t="s">
        <v>356</v>
      </c>
      <c r="K475" s="128" t="s">
        <v>223</v>
      </c>
      <c r="L475" s="128" t="s">
        <v>220</v>
      </c>
      <c r="M475" s="128" t="s">
        <v>322</v>
      </c>
      <c r="N475" s="128" t="s">
        <v>224</v>
      </c>
      <c r="O475" s="127" t="s">
        <v>225</v>
      </c>
      <c r="P475" s="127" t="s">
        <v>226</v>
      </c>
      <c r="Q475" s="127" t="s">
        <v>271</v>
      </c>
      <c r="R475" s="125"/>
      <c r="S475" s="126"/>
      <c r="T475" s="125"/>
      <c r="U475" s="124">
        <v>108885.58</v>
      </c>
      <c r="V475" s="124">
        <v>0</v>
      </c>
      <c r="W475" s="124">
        <v>108885.58</v>
      </c>
      <c r="X475" s="123"/>
    </row>
    <row r="476" spans="1:24" x14ac:dyDescent="0.25">
      <c r="A476" s="127" t="s">
        <v>267</v>
      </c>
      <c r="B476" s="165"/>
      <c r="C476" s="128" t="s">
        <v>217</v>
      </c>
      <c r="D476" s="128" t="s">
        <v>352</v>
      </c>
      <c r="E476" s="128" t="s">
        <v>354</v>
      </c>
      <c r="F476" s="128" t="s">
        <v>443</v>
      </c>
      <c r="G476" s="128" t="s">
        <v>220</v>
      </c>
      <c r="H476" s="128" t="s">
        <v>219</v>
      </c>
      <c r="I476" s="128" t="s">
        <v>220</v>
      </c>
      <c r="J476" s="128" t="s">
        <v>356</v>
      </c>
      <c r="K476" s="128" t="s">
        <v>223</v>
      </c>
      <c r="L476" s="128" t="s">
        <v>220</v>
      </c>
      <c r="M476" s="128" t="s">
        <v>322</v>
      </c>
      <c r="N476" s="128" t="s">
        <v>224</v>
      </c>
      <c r="O476" s="127" t="s">
        <v>225</v>
      </c>
      <c r="P476" s="127" t="s">
        <v>226</v>
      </c>
      <c r="Q476" s="127" t="s">
        <v>241</v>
      </c>
      <c r="R476" s="125"/>
      <c r="S476" s="126"/>
      <c r="T476" s="125"/>
      <c r="U476" s="124">
        <v>0</v>
      </c>
      <c r="V476" s="124">
        <v>253134.78</v>
      </c>
      <c r="W476" s="124">
        <v>-253134.78</v>
      </c>
      <c r="X476" s="123"/>
    </row>
    <row r="477" spans="1:24" x14ac:dyDescent="0.25">
      <c r="A477" s="127" t="s">
        <v>267</v>
      </c>
      <c r="B477" s="165"/>
      <c r="C477" s="128" t="s">
        <v>217</v>
      </c>
      <c r="D477" s="128" t="s">
        <v>352</v>
      </c>
      <c r="E477" s="128" t="s">
        <v>354</v>
      </c>
      <c r="F477" s="128" t="s">
        <v>443</v>
      </c>
      <c r="G477" s="128" t="s">
        <v>220</v>
      </c>
      <c r="H477" s="128" t="s">
        <v>219</v>
      </c>
      <c r="I477" s="128" t="s">
        <v>220</v>
      </c>
      <c r="J477" s="128" t="s">
        <v>356</v>
      </c>
      <c r="K477" s="128" t="s">
        <v>223</v>
      </c>
      <c r="L477" s="128" t="s">
        <v>220</v>
      </c>
      <c r="M477" s="128" t="s">
        <v>322</v>
      </c>
      <c r="N477" s="128" t="s">
        <v>224</v>
      </c>
      <c r="O477" s="127" t="s">
        <v>225</v>
      </c>
      <c r="P477" s="127" t="s">
        <v>226</v>
      </c>
      <c r="Q477" s="127" t="s">
        <v>271</v>
      </c>
      <c r="R477" s="125"/>
      <c r="S477" s="126"/>
      <c r="T477" s="125"/>
      <c r="U477" s="124">
        <v>219856.39</v>
      </c>
      <c r="V477" s="124">
        <v>0</v>
      </c>
      <c r="W477" s="124">
        <v>219856.39</v>
      </c>
      <c r="X477" s="123"/>
    </row>
    <row r="478" spans="1:24" x14ac:dyDescent="0.25">
      <c r="A478" s="127" t="s">
        <v>267</v>
      </c>
      <c r="B478" s="165"/>
      <c r="C478" s="128" t="s">
        <v>217</v>
      </c>
      <c r="D478" s="128" t="s">
        <v>352</v>
      </c>
      <c r="E478" s="128" t="s">
        <v>354</v>
      </c>
      <c r="F478" s="128" t="s">
        <v>445</v>
      </c>
      <c r="G478" s="128" t="s">
        <v>220</v>
      </c>
      <c r="H478" s="128" t="s">
        <v>219</v>
      </c>
      <c r="I478" s="128" t="s">
        <v>220</v>
      </c>
      <c r="J478" s="128" t="s">
        <v>356</v>
      </c>
      <c r="K478" s="128" t="s">
        <v>223</v>
      </c>
      <c r="L478" s="128" t="s">
        <v>220</v>
      </c>
      <c r="M478" s="128" t="s">
        <v>322</v>
      </c>
      <c r="N478" s="128" t="s">
        <v>224</v>
      </c>
      <c r="O478" s="127" t="s">
        <v>225</v>
      </c>
      <c r="P478" s="127" t="s">
        <v>226</v>
      </c>
      <c r="Q478" s="127" t="s">
        <v>241</v>
      </c>
      <c r="R478" s="125"/>
      <c r="S478" s="126"/>
      <c r="T478" s="125"/>
      <c r="U478" s="124">
        <v>0</v>
      </c>
      <c r="V478" s="124">
        <v>160612.04999999999</v>
      </c>
      <c r="W478" s="124">
        <v>-160612.04999999999</v>
      </c>
      <c r="X478" s="123"/>
    </row>
    <row r="479" spans="1:24" x14ac:dyDescent="0.25">
      <c r="A479" s="127" t="s">
        <v>267</v>
      </c>
      <c r="B479" s="165"/>
      <c r="C479" s="128" t="s">
        <v>217</v>
      </c>
      <c r="D479" s="128" t="s">
        <v>352</v>
      </c>
      <c r="E479" s="128" t="s">
        <v>354</v>
      </c>
      <c r="F479" s="128" t="s">
        <v>445</v>
      </c>
      <c r="G479" s="128" t="s">
        <v>220</v>
      </c>
      <c r="H479" s="128" t="s">
        <v>219</v>
      </c>
      <c r="I479" s="128" t="s">
        <v>220</v>
      </c>
      <c r="J479" s="128" t="s">
        <v>356</v>
      </c>
      <c r="K479" s="128" t="s">
        <v>223</v>
      </c>
      <c r="L479" s="128" t="s">
        <v>220</v>
      </c>
      <c r="M479" s="128" t="s">
        <v>322</v>
      </c>
      <c r="N479" s="128" t="s">
        <v>224</v>
      </c>
      <c r="O479" s="127" t="s">
        <v>225</v>
      </c>
      <c r="P479" s="127" t="s">
        <v>226</v>
      </c>
      <c r="Q479" s="127" t="s">
        <v>271</v>
      </c>
      <c r="R479" s="125"/>
      <c r="S479" s="126"/>
      <c r="T479" s="125"/>
      <c r="U479" s="124">
        <v>142828.18</v>
      </c>
      <c r="V479" s="124">
        <v>0</v>
      </c>
      <c r="W479" s="124">
        <v>142828.18</v>
      </c>
      <c r="X479" s="123"/>
    </row>
    <row r="480" spans="1:24" x14ac:dyDescent="0.25">
      <c r="A480" s="127" t="s">
        <v>267</v>
      </c>
      <c r="B480" s="165"/>
      <c r="C480" s="128" t="s">
        <v>217</v>
      </c>
      <c r="D480" s="128" t="s">
        <v>352</v>
      </c>
      <c r="E480" s="128" t="s">
        <v>354</v>
      </c>
      <c r="F480" s="128" t="s">
        <v>244</v>
      </c>
      <c r="G480" s="128" t="s">
        <v>220</v>
      </c>
      <c r="H480" s="128" t="s">
        <v>219</v>
      </c>
      <c r="I480" s="128" t="s">
        <v>220</v>
      </c>
      <c r="J480" s="128" t="s">
        <v>356</v>
      </c>
      <c r="K480" s="128" t="s">
        <v>223</v>
      </c>
      <c r="L480" s="128" t="s">
        <v>220</v>
      </c>
      <c r="M480" s="128" t="s">
        <v>322</v>
      </c>
      <c r="N480" s="128" t="s">
        <v>224</v>
      </c>
      <c r="O480" s="127" t="s">
        <v>225</v>
      </c>
      <c r="P480" s="127" t="s">
        <v>226</v>
      </c>
      <c r="Q480" s="127" t="s">
        <v>241</v>
      </c>
      <c r="R480" s="125"/>
      <c r="S480" s="126"/>
      <c r="T480" s="125"/>
      <c r="U480" s="124">
        <v>0</v>
      </c>
      <c r="V480" s="124">
        <v>38601.760000000002</v>
      </c>
      <c r="W480" s="124">
        <v>-38601.760000000002</v>
      </c>
      <c r="X480" s="123"/>
    </row>
    <row r="481" spans="1:24" x14ac:dyDescent="0.25">
      <c r="A481" s="127" t="s">
        <v>267</v>
      </c>
      <c r="B481" s="165"/>
      <c r="C481" s="128" t="s">
        <v>217</v>
      </c>
      <c r="D481" s="128" t="s">
        <v>352</v>
      </c>
      <c r="E481" s="128" t="s">
        <v>354</v>
      </c>
      <c r="F481" s="128" t="s">
        <v>244</v>
      </c>
      <c r="G481" s="128" t="s">
        <v>220</v>
      </c>
      <c r="H481" s="128" t="s">
        <v>219</v>
      </c>
      <c r="I481" s="128" t="s">
        <v>220</v>
      </c>
      <c r="J481" s="128" t="s">
        <v>356</v>
      </c>
      <c r="K481" s="128" t="s">
        <v>223</v>
      </c>
      <c r="L481" s="128" t="s">
        <v>220</v>
      </c>
      <c r="M481" s="128" t="s">
        <v>322</v>
      </c>
      <c r="N481" s="128" t="s">
        <v>224</v>
      </c>
      <c r="O481" s="127" t="s">
        <v>225</v>
      </c>
      <c r="P481" s="127" t="s">
        <v>226</v>
      </c>
      <c r="Q481" s="127" t="s">
        <v>271</v>
      </c>
      <c r="R481" s="125"/>
      <c r="S481" s="126"/>
      <c r="T481" s="125"/>
      <c r="U481" s="124">
        <v>27143.5</v>
      </c>
      <c r="V481" s="124">
        <v>0</v>
      </c>
      <c r="W481" s="124">
        <v>27143.5</v>
      </c>
      <c r="X481" s="123"/>
    </row>
    <row r="482" spans="1:24" x14ac:dyDescent="0.25">
      <c r="A482" s="127" t="s">
        <v>267</v>
      </c>
      <c r="B482" s="165"/>
      <c r="C482" s="128" t="s">
        <v>217</v>
      </c>
      <c r="D482" s="128" t="s">
        <v>352</v>
      </c>
      <c r="E482" s="128" t="s">
        <v>354</v>
      </c>
      <c r="F482" s="128" t="s">
        <v>444</v>
      </c>
      <c r="G482" s="128" t="s">
        <v>220</v>
      </c>
      <c r="H482" s="128" t="s">
        <v>219</v>
      </c>
      <c r="I482" s="128" t="s">
        <v>220</v>
      </c>
      <c r="J482" s="128" t="s">
        <v>356</v>
      </c>
      <c r="K482" s="128" t="s">
        <v>223</v>
      </c>
      <c r="L482" s="128" t="s">
        <v>220</v>
      </c>
      <c r="M482" s="128" t="s">
        <v>322</v>
      </c>
      <c r="N482" s="128" t="s">
        <v>224</v>
      </c>
      <c r="O482" s="127" t="s">
        <v>225</v>
      </c>
      <c r="P482" s="127" t="s">
        <v>226</v>
      </c>
      <c r="Q482" s="127" t="s">
        <v>241</v>
      </c>
      <c r="R482" s="125"/>
      <c r="S482" s="126"/>
      <c r="T482" s="125"/>
      <c r="U482" s="124">
        <v>0</v>
      </c>
      <c r="V482" s="124">
        <v>148747.51999999999</v>
      </c>
      <c r="W482" s="124">
        <v>-148747.51999999999</v>
      </c>
      <c r="X482" s="123"/>
    </row>
    <row r="483" spans="1:24" x14ac:dyDescent="0.25">
      <c r="A483" s="127" t="s">
        <v>267</v>
      </c>
      <c r="B483" s="165"/>
      <c r="C483" s="128" t="s">
        <v>217</v>
      </c>
      <c r="D483" s="128" t="s">
        <v>352</v>
      </c>
      <c r="E483" s="128" t="s">
        <v>354</v>
      </c>
      <c r="F483" s="128" t="s">
        <v>444</v>
      </c>
      <c r="G483" s="128" t="s">
        <v>220</v>
      </c>
      <c r="H483" s="128" t="s">
        <v>219</v>
      </c>
      <c r="I483" s="128" t="s">
        <v>220</v>
      </c>
      <c r="J483" s="128" t="s">
        <v>356</v>
      </c>
      <c r="K483" s="128" t="s">
        <v>223</v>
      </c>
      <c r="L483" s="128" t="s">
        <v>220</v>
      </c>
      <c r="M483" s="128" t="s">
        <v>322</v>
      </c>
      <c r="N483" s="128" t="s">
        <v>224</v>
      </c>
      <c r="O483" s="127" t="s">
        <v>225</v>
      </c>
      <c r="P483" s="127" t="s">
        <v>226</v>
      </c>
      <c r="Q483" s="127" t="s">
        <v>271</v>
      </c>
      <c r="R483" s="125"/>
      <c r="S483" s="126"/>
      <c r="T483" s="125"/>
      <c r="U483" s="124">
        <v>122087.59</v>
      </c>
      <c r="V483" s="124">
        <v>0</v>
      </c>
      <c r="W483" s="124">
        <v>122087.59</v>
      </c>
      <c r="X483" s="123"/>
    </row>
    <row r="484" spans="1:24" x14ac:dyDescent="0.25">
      <c r="A484" s="127" t="s">
        <v>267</v>
      </c>
      <c r="B484" s="165"/>
      <c r="C484" s="128" t="s">
        <v>217</v>
      </c>
      <c r="D484" s="128" t="s">
        <v>352</v>
      </c>
      <c r="E484" s="128" t="s">
        <v>358</v>
      </c>
      <c r="F484" s="128" t="s">
        <v>447</v>
      </c>
      <c r="G484" s="128" t="s">
        <v>220</v>
      </c>
      <c r="H484" s="128" t="s">
        <v>219</v>
      </c>
      <c r="I484" s="128" t="s">
        <v>220</v>
      </c>
      <c r="J484" s="128" t="s">
        <v>356</v>
      </c>
      <c r="K484" s="128" t="s">
        <v>223</v>
      </c>
      <c r="L484" s="128" t="s">
        <v>220</v>
      </c>
      <c r="M484" s="128" t="s">
        <v>316</v>
      </c>
      <c r="N484" s="128" t="s">
        <v>224</v>
      </c>
      <c r="O484" s="127" t="s">
        <v>225</v>
      </c>
      <c r="P484" s="127" t="s">
        <v>343</v>
      </c>
      <c r="Q484" s="127" t="s">
        <v>344</v>
      </c>
      <c r="R484" s="125"/>
      <c r="S484" s="126"/>
      <c r="T484" s="125"/>
      <c r="U484" s="124">
        <v>6.83</v>
      </c>
      <c r="V484" s="124">
        <v>615574.87</v>
      </c>
      <c r="W484" s="124">
        <v>-615568.04</v>
      </c>
      <c r="X484" s="123"/>
    </row>
    <row r="485" spans="1:24" x14ac:dyDescent="0.25">
      <c r="A485" s="127" t="s">
        <v>267</v>
      </c>
      <c r="B485" s="165"/>
      <c r="C485" s="128" t="s">
        <v>217</v>
      </c>
      <c r="D485" s="128" t="s">
        <v>352</v>
      </c>
      <c r="E485" s="128" t="s">
        <v>358</v>
      </c>
      <c r="F485" s="128" t="s">
        <v>446</v>
      </c>
      <c r="G485" s="128" t="s">
        <v>220</v>
      </c>
      <c r="H485" s="128" t="s">
        <v>219</v>
      </c>
      <c r="I485" s="128" t="s">
        <v>220</v>
      </c>
      <c r="J485" s="128" t="s">
        <v>356</v>
      </c>
      <c r="K485" s="128" t="s">
        <v>223</v>
      </c>
      <c r="L485" s="128" t="s">
        <v>220</v>
      </c>
      <c r="M485" s="128" t="s">
        <v>316</v>
      </c>
      <c r="N485" s="128" t="s">
        <v>224</v>
      </c>
      <c r="O485" s="127" t="s">
        <v>225</v>
      </c>
      <c r="P485" s="127" t="s">
        <v>343</v>
      </c>
      <c r="Q485" s="127" t="s">
        <v>344</v>
      </c>
      <c r="R485" s="125"/>
      <c r="S485" s="126"/>
      <c r="T485" s="125"/>
      <c r="U485" s="124">
        <v>15.03</v>
      </c>
      <c r="V485" s="124">
        <v>230515.21</v>
      </c>
      <c r="W485" s="124">
        <v>-230500.18</v>
      </c>
      <c r="X485" s="123"/>
    </row>
    <row r="486" spans="1:24" x14ac:dyDescent="0.25">
      <c r="A486" s="127" t="s">
        <v>267</v>
      </c>
      <c r="B486" s="165"/>
      <c r="C486" s="128" t="s">
        <v>217</v>
      </c>
      <c r="D486" s="128" t="s">
        <v>352</v>
      </c>
      <c r="E486" s="128" t="s">
        <v>358</v>
      </c>
      <c r="F486" s="128" t="s">
        <v>443</v>
      </c>
      <c r="G486" s="128" t="s">
        <v>220</v>
      </c>
      <c r="H486" s="128" t="s">
        <v>219</v>
      </c>
      <c r="I486" s="128" t="s">
        <v>220</v>
      </c>
      <c r="J486" s="128" t="s">
        <v>356</v>
      </c>
      <c r="K486" s="128" t="s">
        <v>223</v>
      </c>
      <c r="L486" s="128" t="s">
        <v>220</v>
      </c>
      <c r="M486" s="128" t="s">
        <v>316</v>
      </c>
      <c r="N486" s="128" t="s">
        <v>224</v>
      </c>
      <c r="O486" s="127" t="s">
        <v>225</v>
      </c>
      <c r="P486" s="127" t="s">
        <v>343</v>
      </c>
      <c r="Q486" s="127" t="s">
        <v>344</v>
      </c>
      <c r="R486" s="125"/>
      <c r="S486" s="126"/>
      <c r="T486" s="125"/>
      <c r="U486" s="124">
        <v>62.33</v>
      </c>
      <c r="V486" s="124">
        <v>484769.56</v>
      </c>
      <c r="W486" s="124">
        <v>-484707.23</v>
      </c>
      <c r="X486" s="123"/>
    </row>
    <row r="487" spans="1:24" x14ac:dyDescent="0.25">
      <c r="A487" s="127" t="s">
        <v>267</v>
      </c>
      <c r="B487" s="165"/>
      <c r="C487" s="128" t="s">
        <v>217</v>
      </c>
      <c r="D487" s="128" t="s">
        <v>352</v>
      </c>
      <c r="E487" s="128" t="s">
        <v>358</v>
      </c>
      <c r="F487" s="128" t="s">
        <v>445</v>
      </c>
      <c r="G487" s="128" t="s">
        <v>220</v>
      </c>
      <c r="H487" s="128" t="s">
        <v>219</v>
      </c>
      <c r="I487" s="128" t="s">
        <v>220</v>
      </c>
      <c r="J487" s="128" t="s">
        <v>356</v>
      </c>
      <c r="K487" s="128" t="s">
        <v>223</v>
      </c>
      <c r="L487" s="128" t="s">
        <v>220</v>
      </c>
      <c r="M487" s="128" t="s">
        <v>316</v>
      </c>
      <c r="N487" s="128" t="s">
        <v>224</v>
      </c>
      <c r="O487" s="127" t="s">
        <v>225</v>
      </c>
      <c r="P487" s="127" t="s">
        <v>343</v>
      </c>
      <c r="Q487" s="127" t="s">
        <v>344</v>
      </c>
      <c r="R487" s="125"/>
      <c r="S487" s="126"/>
      <c r="T487" s="125"/>
      <c r="U487" s="124">
        <v>0</v>
      </c>
      <c r="V487" s="124">
        <v>293112.69</v>
      </c>
      <c r="W487" s="124">
        <v>-293112.69</v>
      </c>
      <c r="X487" s="123"/>
    </row>
    <row r="488" spans="1:24" x14ac:dyDescent="0.25">
      <c r="A488" s="127" t="s">
        <v>267</v>
      </c>
      <c r="B488" s="165"/>
      <c r="C488" s="128" t="s">
        <v>217</v>
      </c>
      <c r="D488" s="128" t="s">
        <v>352</v>
      </c>
      <c r="E488" s="128" t="s">
        <v>358</v>
      </c>
      <c r="F488" s="128" t="s">
        <v>244</v>
      </c>
      <c r="G488" s="128" t="s">
        <v>220</v>
      </c>
      <c r="H488" s="128" t="s">
        <v>219</v>
      </c>
      <c r="I488" s="128" t="s">
        <v>220</v>
      </c>
      <c r="J488" s="128" t="s">
        <v>356</v>
      </c>
      <c r="K488" s="128" t="s">
        <v>223</v>
      </c>
      <c r="L488" s="128" t="s">
        <v>220</v>
      </c>
      <c r="M488" s="128" t="s">
        <v>316</v>
      </c>
      <c r="N488" s="128" t="s">
        <v>224</v>
      </c>
      <c r="O488" s="127" t="s">
        <v>225</v>
      </c>
      <c r="P488" s="127" t="s">
        <v>343</v>
      </c>
      <c r="Q488" s="127" t="s">
        <v>344</v>
      </c>
      <c r="R488" s="125"/>
      <c r="S488" s="126"/>
      <c r="T488" s="125"/>
      <c r="U488" s="124">
        <v>0</v>
      </c>
      <c r="V488" s="124">
        <v>49050.69</v>
      </c>
      <c r="W488" s="124">
        <v>-49050.69</v>
      </c>
      <c r="X488" s="123"/>
    </row>
    <row r="489" spans="1:24" x14ac:dyDescent="0.25">
      <c r="A489" s="127" t="s">
        <v>267</v>
      </c>
      <c r="B489" s="165"/>
      <c r="C489" s="128" t="s">
        <v>217</v>
      </c>
      <c r="D489" s="128" t="s">
        <v>352</v>
      </c>
      <c r="E489" s="128" t="s">
        <v>358</v>
      </c>
      <c r="F489" s="128" t="s">
        <v>444</v>
      </c>
      <c r="G489" s="128" t="s">
        <v>220</v>
      </c>
      <c r="H489" s="128" t="s">
        <v>219</v>
      </c>
      <c r="I489" s="128" t="s">
        <v>220</v>
      </c>
      <c r="J489" s="128" t="s">
        <v>356</v>
      </c>
      <c r="K489" s="128" t="s">
        <v>223</v>
      </c>
      <c r="L489" s="128" t="s">
        <v>220</v>
      </c>
      <c r="M489" s="128" t="s">
        <v>316</v>
      </c>
      <c r="N489" s="128" t="s">
        <v>224</v>
      </c>
      <c r="O489" s="127" t="s">
        <v>225</v>
      </c>
      <c r="P489" s="127" t="s">
        <v>343</v>
      </c>
      <c r="Q489" s="127" t="s">
        <v>344</v>
      </c>
      <c r="R489" s="125"/>
      <c r="S489" s="126"/>
      <c r="T489" s="125"/>
      <c r="U489" s="124">
        <v>19.5</v>
      </c>
      <c r="V489" s="124">
        <v>257293.8</v>
      </c>
      <c r="W489" s="124">
        <v>-257274.3</v>
      </c>
      <c r="X489" s="123"/>
    </row>
    <row r="490" spans="1:24" x14ac:dyDescent="0.25">
      <c r="A490" s="127" t="s">
        <v>267</v>
      </c>
      <c r="B490" s="165"/>
      <c r="C490" s="128" t="s">
        <v>217</v>
      </c>
      <c r="D490" s="128" t="s">
        <v>352</v>
      </c>
      <c r="E490" s="128" t="s">
        <v>360</v>
      </c>
      <c r="F490" s="128" t="s">
        <v>447</v>
      </c>
      <c r="G490" s="128" t="s">
        <v>220</v>
      </c>
      <c r="H490" s="128" t="s">
        <v>219</v>
      </c>
      <c r="I490" s="128" t="s">
        <v>220</v>
      </c>
      <c r="J490" s="128" t="s">
        <v>356</v>
      </c>
      <c r="K490" s="128" t="s">
        <v>223</v>
      </c>
      <c r="L490" s="128" t="s">
        <v>220</v>
      </c>
      <c r="M490" s="128" t="s">
        <v>316</v>
      </c>
      <c r="N490" s="128" t="s">
        <v>224</v>
      </c>
      <c r="O490" s="127" t="s">
        <v>225</v>
      </c>
      <c r="P490" s="127" t="s">
        <v>343</v>
      </c>
      <c r="Q490" s="127" t="s">
        <v>344</v>
      </c>
      <c r="R490" s="125"/>
      <c r="S490" s="126"/>
      <c r="T490" s="125"/>
      <c r="U490" s="124">
        <v>0</v>
      </c>
      <c r="V490" s="124">
        <v>30110.62</v>
      </c>
      <c r="W490" s="124">
        <v>-30110.62</v>
      </c>
      <c r="X490" s="123"/>
    </row>
    <row r="491" spans="1:24" x14ac:dyDescent="0.25">
      <c r="A491" s="127" t="s">
        <v>267</v>
      </c>
      <c r="B491" s="165"/>
      <c r="C491" s="128" t="s">
        <v>217</v>
      </c>
      <c r="D491" s="128" t="s">
        <v>352</v>
      </c>
      <c r="E491" s="128" t="s">
        <v>360</v>
      </c>
      <c r="F491" s="128" t="s">
        <v>446</v>
      </c>
      <c r="G491" s="128" t="s">
        <v>220</v>
      </c>
      <c r="H491" s="128" t="s">
        <v>219</v>
      </c>
      <c r="I491" s="128" t="s">
        <v>220</v>
      </c>
      <c r="J491" s="128" t="s">
        <v>356</v>
      </c>
      <c r="K491" s="128" t="s">
        <v>223</v>
      </c>
      <c r="L491" s="128" t="s">
        <v>220</v>
      </c>
      <c r="M491" s="128" t="s">
        <v>316</v>
      </c>
      <c r="N491" s="128" t="s">
        <v>224</v>
      </c>
      <c r="O491" s="127" t="s">
        <v>225</v>
      </c>
      <c r="P491" s="127" t="s">
        <v>343</v>
      </c>
      <c r="Q491" s="127" t="s">
        <v>344</v>
      </c>
      <c r="R491" s="125"/>
      <c r="S491" s="126"/>
      <c r="T491" s="125"/>
      <c r="U491" s="124">
        <v>0</v>
      </c>
      <c r="V491" s="124">
        <v>40061.15</v>
      </c>
      <c r="W491" s="124">
        <v>-40061.15</v>
      </c>
      <c r="X491" s="123"/>
    </row>
    <row r="492" spans="1:24" x14ac:dyDescent="0.25">
      <c r="A492" s="127" t="s">
        <v>267</v>
      </c>
      <c r="B492" s="165"/>
      <c r="C492" s="128" t="s">
        <v>217</v>
      </c>
      <c r="D492" s="128" t="s">
        <v>352</v>
      </c>
      <c r="E492" s="128" t="s">
        <v>360</v>
      </c>
      <c r="F492" s="128" t="s">
        <v>443</v>
      </c>
      <c r="G492" s="128" t="s">
        <v>220</v>
      </c>
      <c r="H492" s="128" t="s">
        <v>219</v>
      </c>
      <c r="I492" s="128" t="s">
        <v>220</v>
      </c>
      <c r="J492" s="128" t="s">
        <v>356</v>
      </c>
      <c r="K492" s="128" t="s">
        <v>223</v>
      </c>
      <c r="L492" s="128" t="s">
        <v>220</v>
      </c>
      <c r="M492" s="128" t="s">
        <v>316</v>
      </c>
      <c r="N492" s="128" t="s">
        <v>224</v>
      </c>
      <c r="O492" s="127" t="s">
        <v>225</v>
      </c>
      <c r="P492" s="127" t="s">
        <v>343</v>
      </c>
      <c r="Q492" s="127" t="s">
        <v>344</v>
      </c>
      <c r="R492" s="125"/>
      <c r="S492" s="126"/>
      <c r="T492" s="125"/>
      <c r="U492" s="124">
        <v>0</v>
      </c>
      <c r="V492" s="124">
        <v>41742.69</v>
      </c>
      <c r="W492" s="124">
        <v>-41742.69</v>
      </c>
      <c r="X492" s="123"/>
    </row>
    <row r="493" spans="1:24" x14ac:dyDescent="0.25">
      <c r="A493" s="127" t="s">
        <v>267</v>
      </c>
      <c r="B493" s="165"/>
      <c r="C493" s="128" t="s">
        <v>217</v>
      </c>
      <c r="D493" s="128" t="s">
        <v>352</v>
      </c>
      <c r="E493" s="128" t="s">
        <v>360</v>
      </c>
      <c r="F493" s="128" t="s">
        <v>445</v>
      </c>
      <c r="G493" s="128" t="s">
        <v>220</v>
      </c>
      <c r="H493" s="128" t="s">
        <v>219</v>
      </c>
      <c r="I493" s="128" t="s">
        <v>220</v>
      </c>
      <c r="J493" s="128" t="s">
        <v>356</v>
      </c>
      <c r="K493" s="128" t="s">
        <v>223</v>
      </c>
      <c r="L493" s="128" t="s">
        <v>220</v>
      </c>
      <c r="M493" s="128" t="s">
        <v>316</v>
      </c>
      <c r="N493" s="128" t="s">
        <v>224</v>
      </c>
      <c r="O493" s="127" t="s">
        <v>225</v>
      </c>
      <c r="P493" s="127" t="s">
        <v>343</v>
      </c>
      <c r="Q493" s="127" t="s">
        <v>344</v>
      </c>
      <c r="R493" s="125"/>
      <c r="S493" s="126"/>
      <c r="T493" s="125"/>
      <c r="U493" s="124">
        <v>0</v>
      </c>
      <c r="V493" s="124">
        <v>3736.59</v>
      </c>
      <c r="W493" s="124">
        <v>-3736.59</v>
      </c>
      <c r="X493" s="123"/>
    </row>
    <row r="494" spans="1:24" x14ac:dyDescent="0.25">
      <c r="A494" s="127" t="s">
        <v>267</v>
      </c>
      <c r="B494" s="165"/>
      <c r="C494" s="128" t="s">
        <v>217</v>
      </c>
      <c r="D494" s="128" t="s">
        <v>352</v>
      </c>
      <c r="E494" s="128" t="s">
        <v>362</v>
      </c>
      <c r="F494" s="128" t="s">
        <v>443</v>
      </c>
      <c r="G494" s="128" t="s">
        <v>220</v>
      </c>
      <c r="H494" s="128" t="s">
        <v>219</v>
      </c>
      <c r="I494" s="128" t="s">
        <v>220</v>
      </c>
      <c r="J494" s="128" t="s">
        <v>356</v>
      </c>
      <c r="K494" s="128" t="s">
        <v>223</v>
      </c>
      <c r="L494" s="128" t="s">
        <v>220</v>
      </c>
      <c r="M494" s="128" t="s">
        <v>316</v>
      </c>
      <c r="N494" s="128" t="s">
        <v>224</v>
      </c>
      <c r="O494" s="127" t="s">
        <v>225</v>
      </c>
      <c r="P494" s="127" t="s">
        <v>343</v>
      </c>
      <c r="Q494" s="127" t="s">
        <v>344</v>
      </c>
      <c r="R494" s="125"/>
      <c r="S494" s="126"/>
      <c r="T494" s="125"/>
      <c r="U494" s="124">
        <v>0</v>
      </c>
      <c r="V494" s="124">
        <v>36.72</v>
      </c>
      <c r="W494" s="124">
        <v>-36.72</v>
      </c>
      <c r="X494" s="123"/>
    </row>
    <row r="495" spans="1:24" x14ac:dyDescent="0.25">
      <c r="A495" s="127" t="s">
        <v>267</v>
      </c>
      <c r="B495" s="165"/>
      <c r="C495" s="128" t="s">
        <v>217</v>
      </c>
      <c r="D495" s="128" t="s">
        <v>364</v>
      </c>
      <c r="E495" s="128" t="s">
        <v>366</v>
      </c>
      <c r="F495" s="128" t="s">
        <v>447</v>
      </c>
      <c r="G495" s="128" t="s">
        <v>220</v>
      </c>
      <c r="H495" s="128" t="s">
        <v>219</v>
      </c>
      <c r="I495" s="128" t="s">
        <v>220</v>
      </c>
      <c r="J495" s="128" t="s">
        <v>356</v>
      </c>
      <c r="K495" s="128" t="s">
        <v>223</v>
      </c>
      <c r="L495" s="128" t="s">
        <v>220</v>
      </c>
      <c r="M495" s="128" t="s">
        <v>322</v>
      </c>
      <c r="N495" s="128" t="s">
        <v>224</v>
      </c>
      <c r="O495" s="127" t="s">
        <v>225</v>
      </c>
      <c r="P495" s="127" t="s">
        <v>226</v>
      </c>
      <c r="Q495" s="127" t="s">
        <v>241</v>
      </c>
      <c r="R495" s="125"/>
      <c r="S495" s="126"/>
      <c r="T495" s="125"/>
      <c r="U495" s="124">
        <v>0</v>
      </c>
      <c r="V495" s="124">
        <v>35084.19</v>
      </c>
      <c r="W495" s="124">
        <v>-35084.19</v>
      </c>
      <c r="X495" s="123"/>
    </row>
    <row r="496" spans="1:24" x14ac:dyDescent="0.25">
      <c r="A496" s="127" t="s">
        <v>267</v>
      </c>
      <c r="B496" s="165"/>
      <c r="C496" s="128" t="s">
        <v>217</v>
      </c>
      <c r="D496" s="128" t="s">
        <v>364</v>
      </c>
      <c r="E496" s="128" t="s">
        <v>366</v>
      </c>
      <c r="F496" s="128" t="s">
        <v>447</v>
      </c>
      <c r="G496" s="128" t="s">
        <v>220</v>
      </c>
      <c r="H496" s="128" t="s">
        <v>219</v>
      </c>
      <c r="I496" s="128" t="s">
        <v>220</v>
      </c>
      <c r="J496" s="128" t="s">
        <v>356</v>
      </c>
      <c r="K496" s="128" t="s">
        <v>223</v>
      </c>
      <c r="L496" s="128" t="s">
        <v>220</v>
      </c>
      <c r="M496" s="128" t="s">
        <v>322</v>
      </c>
      <c r="N496" s="128" t="s">
        <v>224</v>
      </c>
      <c r="O496" s="127" t="s">
        <v>225</v>
      </c>
      <c r="P496" s="127" t="s">
        <v>226</v>
      </c>
      <c r="Q496" s="127" t="s">
        <v>271</v>
      </c>
      <c r="R496" s="125"/>
      <c r="S496" s="126"/>
      <c r="T496" s="125"/>
      <c r="U496" s="124">
        <v>13717.93</v>
      </c>
      <c r="V496" s="124">
        <v>0</v>
      </c>
      <c r="W496" s="124">
        <v>13717.93</v>
      </c>
      <c r="X496" s="123"/>
    </row>
    <row r="497" spans="1:24" x14ac:dyDescent="0.25">
      <c r="A497" s="127" t="s">
        <v>267</v>
      </c>
      <c r="B497" s="165"/>
      <c r="C497" s="128" t="s">
        <v>217</v>
      </c>
      <c r="D497" s="128" t="s">
        <v>364</v>
      </c>
      <c r="E497" s="128" t="s">
        <v>366</v>
      </c>
      <c r="F497" s="128" t="s">
        <v>446</v>
      </c>
      <c r="G497" s="128" t="s">
        <v>220</v>
      </c>
      <c r="H497" s="128" t="s">
        <v>219</v>
      </c>
      <c r="I497" s="128" t="s">
        <v>220</v>
      </c>
      <c r="J497" s="128" t="s">
        <v>356</v>
      </c>
      <c r="K497" s="128" t="s">
        <v>223</v>
      </c>
      <c r="L497" s="128" t="s">
        <v>220</v>
      </c>
      <c r="M497" s="128" t="s">
        <v>322</v>
      </c>
      <c r="N497" s="128" t="s">
        <v>224</v>
      </c>
      <c r="O497" s="127" t="s">
        <v>225</v>
      </c>
      <c r="P497" s="127" t="s">
        <v>226</v>
      </c>
      <c r="Q497" s="127" t="s">
        <v>241</v>
      </c>
      <c r="R497" s="125"/>
      <c r="S497" s="126"/>
      <c r="T497" s="125"/>
      <c r="U497" s="124">
        <v>0</v>
      </c>
      <c r="V497" s="124">
        <v>10581.15</v>
      </c>
      <c r="W497" s="124">
        <v>-10581.15</v>
      </c>
      <c r="X497" s="123"/>
    </row>
    <row r="498" spans="1:24" x14ac:dyDescent="0.25">
      <c r="A498" s="127" t="s">
        <v>267</v>
      </c>
      <c r="B498" s="165"/>
      <c r="C498" s="128" t="s">
        <v>217</v>
      </c>
      <c r="D498" s="128" t="s">
        <v>364</v>
      </c>
      <c r="E498" s="128" t="s">
        <v>366</v>
      </c>
      <c r="F498" s="128" t="s">
        <v>446</v>
      </c>
      <c r="G498" s="128" t="s">
        <v>220</v>
      </c>
      <c r="H498" s="128" t="s">
        <v>219</v>
      </c>
      <c r="I498" s="128" t="s">
        <v>220</v>
      </c>
      <c r="J498" s="128" t="s">
        <v>356</v>
      </c>
      <c r="K498" s="128" t="s">
        <v>223</v>
      </c>
      <c r="L498" s="128" t="s">
        <v>220</v>
      </c>
      <c r="M498" s="128" t="s">
        <v>322</v>
      </c>
      <c r="N498" s="128" t="s">
        <v>224</v>
      </c>
      <c r="O498" s="127" t="s">
        <v>225</v>
      </c>
      <c r="P498" s="127" t="s">
        <v>226</v>
      </c>
      <c r="Q498" s="127" t="s">
        <v>271</v>
      </c>
      <c r="R498" s="125"/>
      <c r="S498" s="126"/>
      <c r="T498" s="125"/>
      <c r="U498" s="124">
        <v>13992.79</v>
      </c>
      <c r="V498" s="124">
        <v>0</v>
      </c>
      <c r="W498" s="124">
        <v>13992.79</v>
      </c>
      <c r="X498" s="123"/>
    </row>
    <row r="499" spans="1:24" x14ac:dyDescent="0.25">
      <c r="A499" s="127" t="s">
        <v>267</v>
      </c>
      <c r="B499" s="165"/>
      <c r="C499" s="128" t="s">
        <v>217</v>
      </c>
      <c r="D499" s="128" t="s">
        <v>364</v>
      </c>
      <c r="E499" s="128" t="s">
        <v>366</v>
      </c>
      <c r="F499" s="128" t="s">
        <v>443</v>
      </c>
      <c r="G499" s="128" t="s">
        <v>220</v>
      </c>
      <c r="H499" s="128" t="s">
        <v>219</v>
      </c>
      <c r="I499" s="128" t="s">
        <v>220</v>
      </c>
      <c r="J499" s="128" t="s">
        <v>356</v>
      </c>
      <c r="K499" s="128" t="s">
        <v>223</v>
      </c>
      <c r="L499" s="128" t="s">
        <v>220</v>
      </c>
      <c r="M499" s="128" t="s">
        <v>322</v>
      </c>
      <c r="N499" s="128" t="s">
        <v>224</v>
      </c>
      <c r="O499" s="127" t="s">
        <v>225</v>
      </c>
      <c r="P499" s="127" t="s">
        <v>226</v>
      </c>
      <c r="Q499" s="127" t="s">
        <v>241</v>
      </c>
      <c r="R499" s="125"/>
      <c r="S499" s="126"/>
      <c r="T499" s="125"/>
      <c r="U499" s="124">
        <v>0</v>
      </c>
      <c r="V499" s="124">
        <v>32614.89</v>
      </c>
      <c r="W499" s="124">
        <v>-32614.89</v>
      </c>
      <c r="X499" s="123"/>
    </row>
    <row r="500" spans="1:24" x14ac:dyDescent="0.25">
      <c r="A500" s="127" t="s">
        <v>267</v>
      </c>
      <c r="B500" s="165"/>
      <c r="C500" s="128" t="s">
        <v>217</v>
      </c>
      <c r="D500" s="128" t="s">
        <v>364</v>
      </c>
      <c r="E500" s="128" t="s">
        <v>366</v>
      </c>
      <c r="F500" s="128" t="s">
        <v>443</v>
      </c>
      <c r="G500" s="128" t="s">
        <v>220</v>
      </c>
      <c r="H500" s="128" t="s">
        <v>219</v>
      </c>
      <c r="I500" s="128" t="s">
        <v>220</v>
      </c>
      <c r="J500" s="128" t="s">
        <v>356</v>
      </c>
      <c r="K500" s="128" t="s">
        <v>223</v>
      </c>
      <c r="L500" s="128" t="s">
        <v>220</v>
      </c>
      <c r="M500" s="128" t="s">
        <v>322</v>
      </c>
      <c r="N500" s="128" t="s">
        <v>224</v>
      </c>
      <c r="O500" s="127" t="s">
        <v>225</v>
      </c>
      <c r="P500" s="127" t="s">
        <v>226</v>
      </c>
      <c r="Q500" s="127" t="s">
        <v>271</v>
      </c>
      <c r="R500" s="125"/>
      <c r="S500" s="126"/>
      <c r="T500" s="125"/>
      <c r="U500" s="124">
        <v>35298.15</v>
      </c>
      <c r="V500" s="124">
        <v>0</v>
      </c>
      <c r="W500" s="124">
        <v>35298.15</v>
      </c>
      <c r="X500" s="123"/>
    </row>
    <row r="501" spans="1:24" x14ac:dyDescent="0.25">
      <c r="A501" s="127" t="s">
        <v>267</v>
      </c>
      <c r="B501" s="165"/>
      <c r="C501" s="128" t="s">
        <v>217</v>
      </c>
      <c r="D501" s="128" t="s">
        <v>364</v>
      </c>
      <c r="E501" s="128" t="s">
        <v>366</v>
      </c>
      <c r="F501" s="128" t="s">
        <v>444</v>
      </c>
      <c r="G501" s="128" t="s">
        <v>220</v>
      </c>
      <c r="H501" s="128" t="s">
        <v>219</v>
      </c>
      <c r="I501" s="128" t="s">
        <v>220</v>
      </c>
      <c r="J501" s="128" t="s">
        <v>356</v>
      </c>
      <c r="K501" s="128" t="s">
        <v>223</v>
      </c>
      <c r="L501" s="128" t="s">
        <v>220</v>
      </c>
      <c r="M501" s="128" t="s">
        <v>322</v>
      </c>
      <c r="N501" s="128" t="s">
        <v>224</v>
      </c>
      <c r="O501" s="127" t="s">
        <v>225</v>
      </c>
      <c r="P501" s="127" t="s">
        <v>226</v>
      </c>
      <c r="Q501" s="127" t="s">
        <v>241</v>
      </c>
      <c r="R501" s="125"/>
      <c r="S501" s="126"/>
      <c r="T501" s="125"/>
      <c r="U501" s="124">
        <v>0</v>
      </c>
      <c r="V501" s="124">
        <v>2266.4699999999998</v>
      </c>
      <c r="W501" s="124">
        <v>-2266.4699999999998</v>
      </c>
      <c r="X501" s="123"/>
    </row>
    <row r="502" spans="1:24" x14ac:dyDescent="0.25">
      <c r="A502" s="127" t="s">
        <v>267</v>
      </c>
      <c r="B502" s="165"/>
      <c r="C502" s="128" t="s">
        <v>217</v>
      </c>
      <c r="D502" s="128" t="s">
        <v>364</v>
      </c>
      <c r="E502" s="128" t="s">
        <v>366</v>
      </c>
      <c r="F502" s="128" t="s">
        <v>444</v>
      </c>
      <c r="G502" s="128" t="s">
        <v>220</v>
      </c>
      <c r="H502" s="128" t="s">
        <v>219</v>
      </c>
      <c r="I502" s="128" t="s">
        <v>220</v>
      </c>
      <c r="J502" s="128" t="s">
        <v>356</v>
      </c>
      <c r="K502" s="128" t="s">
        <v>223</v>
      </c>
      <c r="L502" s="128" t="s">
        <v>220</v>
      </c>
      <c r="M502" s="128" t="s">
        <v>322</v>
      </c>
      <c r="N502" s="128" t="s">
        <v>224</v>
      </c>
      <c r="O502" s="127" t="s">
        <v>225</v>
      </c>
      <c r="P502" s="127" t="s">
        <v>226</v>
      </c>
      <c r="Q502" s="127" t="s">
        <v>271</v>
      </c>
      <c r="R502" s="125"/>
      <c r="S502" s="126"/>
      <c r="T502" s="125"/>
      <c r="U502" s="124">
        <v>4475.87</v>
      </c>
      <c r="V502" s="124">
        <v>0</v>
      </c>
      <c r="W502" s="124">
        <v>4475.87</v>
      </c>
      <c r="X502" s="123"/>
    </row>
    <row r="503" spans="1:24" x14ac:dyDescent="0.25">
      <c r="A503" s="127" t="s">
        <v>267</v>
      </c>
      <c r="B503" s="165"/>
      <c r="C503" s="128" t="s">
        <v>217</v>
      </c>
      <c r="D503" s="128" t="s">
        <v>364</v>
      </c>
      <c r="E503" s="128" t="s">
        <v>368</v>
      </c>
      <c r="F503" s="128" t="s">
        <v>447</v>
      </c>
      <c r="G503" s="128" t="s">
        <v>220</v>
      </c>
      <c r="H503" s="128" t="s">
        <v>219</v>
      </c>
      <c r="I503" s="128" t="s">
        <v>220</v>
      </c>
      <c r="J503" s="128" t="s">
        <v>356</v>
      </c>
      <c r="K503" s="128" t="s">
        <v>223</v>
      </c>
      <c r="L503" s="128" t="s">
        <v>220</v>
      </c>
      <c r="M503" s="128" t="s">
        <v>316</v>
      </c>
      <c r="N503" s="128" t="s">
        <v>224</v>
      </c>
      <c r="O503" s="127" t="s">
        <v>225</v>
      </c>
      <c r="P503" s="127" t="s">
        <v>343</v>
      </c>
      <c r="Q503" s="127" t="s">
        <v>344</v>
      </c>
      <c r="R503" s="125"/>
      <c r="S503" s="126"/>
      <c r="T503" s="125"/>
      <c r="U503" s="124">
        <v>0</v>
      </c>
      <c r="V503" s="124">
        <v>3159.64</v>
      </c>
      <c r="W503" s="124">
        <v>-3159.64</v>
      </c>
      <c r="X503" s="123"/>
    </row>
    <row r="504" spans="1:24" x14ac:dyDescent="0.25">
      <c r="A504" s="127" t="s">
        <v>267</v>
      </c>
      <c r="B504" s="165"/>
      <c r="C504" s="128" t="s">
        <v>217</v>
      </c>
      <c r="D504" s="128" t="s">
        <v>364</v>
      </c>
      <c r="E504" s="128" t="s">
        <v>368</v>
      </c>
      <c r="F504" s="128" t="s">
        <v>446</v>
      </c>
      <c r="G504" s="128" t="s">
        <v>220</v>
      </c>
      <c r="H504" s="128" t="s">
        <v>219</v>
      </c>
      <c r="I504" s="128" t="s">
        <v>220</v>
      </c>
      <c r="J504" s="128" t="s">
        <v>356</v>
      </c>
      <c r="K504" s="128" t="s">
        <v>223</v>
      </c>
      <c r="L504" s="128" t="s">
        <v>220</v>
      </c>
      <c r="M504" s="128" t="s">
        <v>316</v>
      </c>
      <c r="N504" s="128" t="s">
        <v>224</v>
      </c>
      <c r="O504" s="127" t="s">
        <v>225</v>
      </c>
      <c r="P504" s="127" t="s">
        <v>343</v>
      </c>
      <c r="Q504" s="127" t="s">
        <v>344</v>
      </c>
      <c r="R504" s="125"/>
      <c r="S504" s="126"/>
      <c r="T504" s="125"/>
      <c r="U504" s="124">
        <v>0</v>
      </c>
      <c r="V504" s="124">
        <v>7099.18</v>
      </c>
      <c r="W504" s="124">
        <v>-7099.18</v>
      </c>
      <c r="X504" s="123"/>
    </row>
    <row r="505" spans="1:24" x14ac:dyDescent="0.25">
      <c r="A505" s="127" t="s">
        <v>267</v>
      </c>
      <c r="B505" s="165"/>
      <c r="C505" s="128" t="s">
        <v>217</v>
      </c>
      <c r="D505" s="128" t="s">
        <v>364</v>
      </c>
      <c r="E505" s="128" t="s">
        <v>368</v>
      </c>
      <c r="F505" s="128" t="s">
        <v>443</v>
      </c>
      <c r="G505" s="128" t="s">
        <v>220</v>
      </c>
      <c r="H505" s="128" t="s">
        <v>219</v>
      </c>
      <c r="I505" s="128" t="s">
        <v>220</v>
      </c>
      <c r="J505" s="128" t="s">
        <v>356</v>
      </c>
      <c r="K505" s="128" t="s">
        <v>223</v>
      </c>
      <c r="L505" s="128" t="s">
        <v>220</v>
      </c>
      <c r="M505" s="128" t="s">
        <v>316</v>
      </c>
      <c r="N505" s="128" t="s">
        <v>224</v>
      </c>
      <c r="O505" s="127" t="s">
        <v>225</v>
      </c>
      <c r="P505" s="127" t="s">
        <v>343</v>
      </c>
      <c r="Q505" s="127" t="s">
        <v>344</v>
      </c>
      <c r="R505" s="125"/>
      <c r="S505" s="126"/>
      <c r="T505" s="125"/>
      <c r="U505" s="124">
        <v>0</v>
      </c>
      <c r="V505" s="124">
        <v>15941.73</v>
      </c>
      <c r="W505" s="124">
        <v>-15941.73</v>
      </c>
      <c r="X505" s="123"/>
    </row>
    <row r="506" spans="1:24" x14ac:dyDescent="0.25">
      <c r="A506" s="127" t="s">
        <v>267</v>
      </c>
      <c r="B506" s="165"/>
      <c r="C506" s="128" t="s">
        <v>217</v>
      </c>
      <c r="D506" s="128" t="s">
        <v>364</v>
      </c>
      <c r="E506" s="128" t="s">
        <v>368</v>
      </c>
      <c r="F506" s="128" t="s">
        <v>444</v>
      </c>
      <c r="G506" s="128" t="s">
        <v>220</v>
      </c>
      <c r="H506" s="128" t="s">
        <v>219</v>
      </c>
      <c r="I506" s="128" t="s">
        <v>220</v>
      </c>
      <c r="J506" s="128" t="s">
        <v>356</v>
      </c>
      <c r="K506" s="128" t="s">
        <v>223</v>
      </c>
      <c r="L506" s="128" t="s">
        <v>220</v>
      </c>
      <c r="M506" s="128" t="s">
        <v>316</v>
      </c>
      <c r="N506" s="128" t="s">
        <v>224</v>
      </c>
      <c r="O506" s="127" t="s">
        <v>225</v>
      </c>
      <c r="P506" s="127" t="s">
        <v>343</v>
      </c>
      <c r="Q506" s="127" t="s">
        <v>344</v>
      </c>
      <c r="R506" s="125"/>
      <c r="S506" s="126"/>
      <c r="T506" s="125"/>
      <c r="U506" s="124">
        <v>0</v>
      </c>
      <c r="V506" s="124">
        <v>86.01</v>
      </c>
      <c r="W506" s="124">
        <v>-86.01</v>
      </c>
      <c r="X506" s="123"/>
    </row>
    <row r="507" spans="1:24" x14ac:dyDescent="0.25">
      <c r="A507" s="127" t="s">
        <v>267</v>
      </c>
      <c r="B507" s="165"/>
      <c r="C507" s="128" t="s">
        <v>217</v>
      </c>
      <c r="D507" s="128" t="s">
        <v>364</v>
      </c>
      <c r="E507" s="128" t="s">
        <v>370</v>
      </c>
      <c r="F507" s="128" t="s">
        <v>447</v>
      </c>
      <c r="G507" s="128" t="s">
        <v>220</v>
      </c>
      <c r="H507" s="128" t="s">
        <v>219</v>
      </c>
      <c r="I507" s="128" t="s">
        <v>220</v>
      </c>
      <c r="J507" s="128" t="s">
        <v>356</v>
      </c>
      <c r="K507" s="128" t="s">
        <v>223</v>
      </c>
      <c r="L507" s="128" t="s">
        <v>220</v>
      </c>
      <c r="M507" s="128" t="s">
        <v>316</v>
      </c>
      <c r="N507" s="128" t="s">
        <v>224</v>
      </c>
      <c r="O507" s="127" t="s">
        <v>225</v>
      </c>
      <c r="P507" s="127" t="s">
        <v>343</v>
      </c>
      <c r="Q507" s="127" t="s">
        <v>344</v>
      </c>
      <c r="R507" s="125"/>
      <c r="S507" s="126"/>
      <c r="T507" s="125"/>
      <c r="U507" s="124">
        <v>0</v>
      </c>
      <c r="V507" s="124">
        <v>6948.42</v>
      </c>
      <c r="W507" s="124">
        <v>-6948.42</v>
      </c>
      <c r="X507" s="123"/>
    </row>
    <row r="508" spans="1:24" x14ac:dyDescent="0.25">
      <c r="A508" s="127" t="s">
        <v>267</v>
      </c>
      <c r="B508" s="165"/>
      <c r="C508" s="128" t="s">
        <v>217</v>
      </c>
      <c r="D508" s="128" t="s">
        <v>364</v>
      </c>
      <c r="E508" s="128" t="s">
        <v>370</v>
      </c>
      <c r="F508" s="128" t="s">
        <v>446</v>
      </c>
      <c r="G508" s="128" t="s">
        <v>220</v>
      </c>
      <c r="H508" s="128" t="s">
        <v>219</v>
      </c>
      <c r="I508" s="128" t="s">
        <v>220</v>
      </c>
      <c r="J508" s="128" t="s">
        <v>356</v>
      </c>
      <c r="K508" s="128" t="s">
        <v>223</v>
      </c>
      <c r="L508" s="128" t="s">
        <v>220</v>
      </c>
      <c r="M508" s="128" t="s">
        <v>316</v>
      </c>
      <c r="N508" s="128" t="s">
        <v>224</v>
      </c>
      <c r="O508" s="127" t="s">
        <v>225</v>
      </c>
      <c r="P508" s="127" t="s">
        <v>343</v>
      </c>
      <c r="Q508" s="127" t="s">
        <v>344</v>
      </c>
      <c r="R508" s="125"/>
      <c r="S508" s="126"/>
      <c r="T508" s="125"/>
      <c r="U508" s="124">
        <v>0</v>
      </c>
      <c r="V508" s="124">
        <v>34543.97</v>
      </c>
      <c r="W508" s="124">
        <v>-34543.97</v>
      </c>
      <c r="X508" s="123"/>
    </row>
    <row r="509" spans="1:24" x14ac:dyDescent="0.25">
      <c r="A509" s="127" t="s">
        <v>267</v>
      </c>
      <c r="B509" s="165"/>
      <c r="C509" s="128" t="s">
        <v>217</v>
      </c>
      <c r="D509" s="128" t="s">
        <v>364</v>
      </c>
      <c r="E509" s="128" t="s">
        <v>370</v>
      </c>
      <c r="F509" s="128" t="s">
        <v>443</v>
      </c>
      <c r="G509" s="128" t="s">
        <v>220</v>
      </c>
      <c r="H509" s="128" t="s">
        <v>219</v>
      </c>
      <c r="I509" s="128" t="s">
        <v>220</v>
      </c>
      <c r="J509" s="128" t="s">
        <v>356</v>
      </c>
      <c r="K509" s="128" t="s">
        <v>223</v>
      </c>
      <c r="L509" s="128" t="s">
        <v>220</v>
      </c>
      <c r="M509" s="128" t="s">
        <v>316</v>
      </c>
      <c r="N509" s="128" t="s">
        <v>224</v>
      </c>
      <c r="O509" s="127" t="s">
        <v>225</v>
      </c>
      <c r="P509" s="127" t="s">
        <v>343</v>
      </c>
      <c r="Q509" s="127" t="s">
        <v>344</v>
      </c>
      <c r="R509" s="125"/>
      <c r="S509" s="126"/>
      <c r="T509" s="125"/>
      <c r="U509" s="124">
        <v>0</v>
      </c>
      <c r="V509" s="124">
        <v>21255.49</v>
      </c>
      <c r="W509" s="124">
        <v>-21255.49</v>
      </c>
      <c r="X509" s="123"/>
    </row>
    <row r="510" spans="1:24" x14ac:dyDescent="0.25">
      <c r="A510" s="127" t="s">
        <v>267</v>
      </c>
      <c r="B510" s="165"/>
      <c r="C510" s="128" t="s">
        <v>217</v>
      </c>
      <c r="D510" s="128" t="s">
        <v>364</v>
      </c>
      <c r="E510" s="128" t="s">
        <v>370</v>
      </c>
      <c r="F510" s="128" t="s">
        <v>444</v>
      </c>
      <c r="G510" s="128" t="s">
        <v>220</v>
      </c>
      <c r="H510" s="128" t="s">
        <v>219</v>
      </c>
      <c r="I510" s="128" t="s">
        <v>220</v>
      </c>
      <c r="J510" s="128" t="s">
        <v>356</v>
      </c>
      <c r="K510" s="128" t="s">
        <v>223</v>
      </c>
      <c r="L510" s="128" t="s">
        <v>220</v>
      </c>
      <c r="M510" s="128" t="s">
        <v>316</v>
      </c>
      <c r="N510" s="128" t="s">
        <v>224</v>
      </c>
      <c r="O510" s="127" t="s">
        <v>225</v>
      </c>
      <c r="P510" s="127" t="s">
        <v>343</v>
      </c>
      <c r="Q510" s="127" t="s">
        <v>344</v>
      </c>
      <c r="R510" s="125"/>
      <c r="S510" s="126"/>
      <c r="T510" s="125"/>
      <c r="U510" s="124">
        <v>0</v>
      </c>
      <c r="V510" s="124">
        <v>0.48</v>
      </c>
      <c r="W510" s="124">
        <v>-0.48</v>
      </c>
      <c r="X510" s="123"/>
    </row>
    <row r="511" spans="1:24" x14ac:dyDescent="0.25">
      <c r="A511" s="127" t="s">
        <v>267</v>
      </c>
      <c r="B511" s="165"/>
      <c r="C511" s="128" t="s">
        <v>217</v>
      </c>
      <c r="D511" s="128" t="s">
        <v>372</v>
      </c>
      <c r="E511" s="128" t="s">
        <v>374</v>
      </c>
      <c r="F511" s="128" t="s">
        <v>447</v>
      </c>
      <c r="G511" s="128" t="s">
        <v>220</v>
      </c>
      <c r="H511" s="128" t="s">
        <v>219</v>
      </c>
      <c r="I511" s="128" t="s">
        <v>220</v>
      </c>
      <c r="J511" s="128" t="s">
        <v>376</v>
      </c>
      <c r="K511" s="128" t="s">
        <v>223</v>
      </c>
      <c r="L511" s="128" t="s">
        <v>220</v>
      </c>
      <c r="M511" s="128" t="s">
        <v>322</v>
      </c>
      <c r="N511" s="128" t="s">
        <v>224</v>
      </c>
      <c r="O511" s="127" t="s">
        <v>225</v>
      </c>
      <c r="P511" s="127" t="s">
        <v>226</v>
      </c>
      <c r="Q511" s="127" t="s">
        <v>241</v>
      </c>
      <c r="R511" s="125"/>
      <c r="S511" s="126"/>
      <c r="T511" s="125"/>
      <c r="U511" s="124">
        <v>0</v>
      </c>
      <c r="V511" s="124">
        <v>61379.16</v>
      </c>
      <c r="W511" s="124">
        <v>-61379.16</v>
      </c>
      <c r="X511" s="123"/>
    </row>
    <row r="512" spans="1:24" x14ac:dyDescent="0.25">
      <c r="A512" s="127" t="s">
        <v>267</v>
      </c>
      <c r="B512" s="165"/>
      <c r="C512" s="128" t="s">
        <v>217</v>
      </c>
      <c r="D512" s="128" t="s">
        <v>372</v>
      </c>
      <c r="E512" s="128" t="s">
        <v>374</v>
      </c>
      <c r="F512" s="128" t="s">
        <v>447</v>
      </c>
      <c r="G512" s="128" t="s">
        <v>220</v>
      </c>
      <c r="H512" s="128" t="s">
        <v>219</v>
      </c>
      <c r="I512" s="128" t="s">
        <v>220</v>
      </c>
      <c r="J512" s="128" t="s">
        <v>376</v>
      </c>
      <c r="K512" s="128" t="s">
        <v>223</v>
      </c>
      <c r="L512" s="128" t="s">
        <v>220</v>
      </c>
      <c r="M512" s="128" t="s">
        <v>322</v>
      </c>
      <c r="N512" s="128" t="s">
        <v>224</v>
      </c>
      <c r="O512" s="127" t="s">
        <v>225</v>
      </c>
      <c r="P512" s="127" t="s">
        <v>226</v>
      </c>
      <c r="Q512" s="127" t="s">
        <v>271</v>
      </c>
      <c r="R512" s="125"/>
      <c r="S512" s="126"/>
      <c r="T512" s="125"/>
      <c r="U512" s="124">
        <v>44497.03</v>
      </c>
      <c r="V512" s="124">
        <v>0</v>
      </c>
      <c r="W512" s="124">
        <v>44497.03</v>
      </c>
      <c r="X512" s="123"/>
    </row>
    <row r="513" spans="1:24" x14ac:dyDescent="0.25">
      <c r="A513" s="127" t="s">
        <v>267</v>
      </c>
      <c r="B513" s="165"/>
      <c r="C513" s="128" t="s">
        <v>217</v>
      </c>
      <c r="D513" s="128" t="s">
        <v>372</v>
      </c>
      <c r="E513" s="128" t="s">
        <v>374</v>
      </c>
      <c r="F513" s="128" t="s">
        <v>446</v>
      </c>
      <c r="G513" s="128" t="s">
        <v>220</v>
      </c>
      <c r="H513" s="128" t="s">
        <v>219</v>
      </c>
      <c r="I513" s="128" t="s">
        <v>220</v>
      </c>
      <c r="J513" s="128" t="s">
        <v>376</v>
      </c>
      <c r="K513" s="128" t="s">
        <v>223</v>
      </c>
      <c r="L513" s="128" t="s">
        <v>220</v>
      </c>
      <c r="M513" s="128" t="s">
        <v>322</v>
      </c>
      <c r="N513" s="128" t="s">
        <v>224</v>
      </c>
      <c r="O513" s="127" t="s">
        <v>225</v>
      </c>
      <c r="P513" s="127" t="s">
        <v>226</v>
      </c>
      <c r="Q513" s="127" t="s">
        <v>241</v>
      </c>
      <c r="R513" s="125"/>
      <c r="S513" s="126"/>
      <c r="T513" s="125"/>
      <c r="U513" s="124">
        <v>0</v>
      </c>
      <c r="V513" s="124">
        <v>9607.81</v>
      </c>
      <c r="W513" s="124">
        <v>-9607.81</v>
      </c>
      <c r="X513" s="123"/>
    </row>
    <row r="514" spans="1:24" x14ac:dyDescent="0.25">
      <c r="A514" s="127" t="s">
        <v>267</v>
      </c>
      <c r="B514" s="165"/>
      <c r="C514" s="128" t="s">
        <v>217</v>
      </c>
      <c r="D514" s="128" t="s">
        <v>372</v>
      </c>
      <c r="E514" s="128" t="s">
        <v>374</v>
      </c>
      <c r="F514" s="128" t="s">
        <v>446</v>
      </c>
      <c r="G514" s="128" t="s">
        <v>220</v>
      </c>
      <c r="H514" s="128" t="s">
        <v>219</v>
      </c>
      <c r="I514" s="128" t="s">
        <v>220</v>
      </c>
      <c r="J514" s="128" t="s">
        <v>376</v>
      </c>
      <c r="K514" s="128" t="s">
        <v>223</v>
      </c>
      <c r="L514" s="128" t="s">
        <v>220</v>
      </c>
      <c r="M514" s="128" t="s">
        <v>322</v>
      </c>
      <c r="N514" s="128" t="s">
        <v>224</v>
      </c>
      <c r="O514" s="127" t="s">
        <v>225</v>
      </c>
      <c r="P514" s="127" t="s">
        <v>226</v>
      </c>
      <c r="Q514" s="127" t="s">
        <v>271</v>
      </c>
      <c r="R514" s="125"/>
      <c r="S514" s="126"/>
      <c r="T514" s="125"/>
      <c r="U514" s="124">
        <v>6992.38</v>
      </c>
      <c r="V514" s="124">
        <v>0</v>
      </c>
      <c r="W514" s="124">
        <v>6992.38</v>
      </c>
      <c r="X514" s="123"/>
    </row>
    <row r="515" spans="1:24" x14ac:dyDescent="0.25">
      <c r="A515" s="127" t="s">
        <v>267</v>
      </c>
      <c r="B515" s="165"/>
      <c r="C515" s="128" t="s">
        <v>217</v>
      </c>
      <c r="D515" s="128" t="s">
        <v>372</v>
      </c>
      <c r="E515" s="128" t="s">
        <v>374</v>
      </c>
      <c r="F515" s="128" t="s">
        <v>443</v>
      </c>
      <c r="G515" s="128" t="s">
        <v>220</v>
      </c>
      <c r="H515" s="128" t="s">
        <v>219</v>
      </c>
      <c r="I515" s="128" t="s">
        <v>220</v>
      </c>
      <c r="J515" s="128" t="s">
        <v>376</v>
      </c>
      <c r="K515" s="128" t="s">
        <v>223</v>
      </c>
      <c r="L515" s="128" t="s">
        <v>220</v>
      </c>
      <c r="M515" s="128" t="s">
        <v>322</v>
      </c>
      <c r="N515" s="128" t="s">
        <v>224</v>
      </c>
      <c r="O515" s="127" t="s">
        <v>225</v>
      </c>
      <c r="P515" s="127" t="s">
        <v>226</v>
      </c>
      <c r="Q515" s="127" t="s">
        <v>241</v>
      </c>
      <c r="R515" s="125"/>
      <c r="S515" s="126"/>
      <c r="T515" s="125"/>
      <c r="U515" s="124">
        <v>0</v>
      </c>
      <c r="V515" s="124">
        <v>27258.22</v>
      </c>
      <c r="W515" s="124">
        <v>-27258.22</v>
      </c>
      <c r="X515" s="123"/>
    </row>
    <row r="516" spans="1:24" x14ac:dyDescent="0.25">
      <c r="A516" s="127" t="s">
        <v>267</v>
      </c>
      <c r="B516" s="165"/>
      <c r="C516" s="128" t="s">
        <v>217</v>
      </c>
      <c r="D516" s="128" t="s">
        <v>372</v>
      </c>
      <c r="E516" s="128" t="s">
        <v>374</v>
      </c>
      <c r="F516" s="128" t="s">
        <v>443</v>
      </c>
      <c r="G516" s="128" t="s">
        <v>220</v>
      </c>
      <c r="H516" s="128" t="s">
        <v>219</v>
      </c>
      <c r="I516" s="128" t="s">
        <v>220</v>
      </c>
      <c r="J516" s="128" t="s">
        <v>376</v>
      </c>
      <c r="K516" s="128" t="s">
        <v>223</v>
      </c>
      <c r="L516" s="128" t="s">
        <v>220</v>
      </c>
      <c r="M516" s="128" t="s">
        <v>322</v>
      </c>
      <c r="N516" s="128" t="s">
        <v>224</v>
      </c>
      <c r="O516" s="127" t="s">
        <v>225</v>
      </c>
      <c r="P516" s="127" t="s">
        <v>226</v>
      </c>
      <c r="Q516" s="127" t="s">
        <v>271</v>
      </c>
      <c r="R516" s="125"/>
      <c r="S516" s="126"/>
      <c r="T516" s="125"/>
      <c r="U516" s="124">
        <v>34229.9</v>
      </c>
      <c r="V516" s="124">
        <v>0</v>
      </c>
      <c r="W516" s="124">
        <v>34229.9</v>
      </c>
      <c r="X516" s="123"/>
    </row>
    <row r="517" spans="1:24" x14ac:dyDescent="0.25">
      <c r="A517" s="127" t="s">
        <v>267</v>
      </c>
      <c r="B517" s="165"/>
      <c r="C517" s="128" t="s">
        <v>217</v>
      </c>
      <c r="D517" s="128" t="s">
        <v>372</v>
      </c>
      <c r="E517" s="128" t="s">
        <v>374</v>
      </c>
      <c r="F517" s="128" t="s">
        <v>445</v>
      </c>
      <c r="G517" s="128" t="s">
        <v>220</v>
      </c>
      <c r="H517" s="128" t="s">
        <v>219</v>
      </c>
      <c r="I517" s="128" t="s">
        <v>220</v>
      </c>
      <c r="J517" s="128" t="s">
        <v>376</v>
      </c>
      <c r="K517" s="128" t="s">
        <v>223</v>
      </c>
      <c r="L517" s="128" t="s">
        <v>220</v>
      </c>
      <c r="M517" s="128" t="s">
        <v>322</v>
      </c>
      <c r="N517" s="128" t="s">
        <v>224</v>
      </c>
      <c r="O517" s="127" t="s">
        <v>225</v>
      </c>
      <c r="P517" s="127" t="s">
        <v>226</v>
      </c>
      <c r="Q517" s="127" t="s">
        <v>241</v>
      </c>
      <c r="R517" s="125"/>
      <c r="S517" s="126"/>
      <c r="T517" s="125"/>
      <c r="U517" s="124">
        <v>0</v>
      </c>
      <c r="V517" s="124">
        <v>12573.73</v>
      </c>
      <c r="W517" s="124">
        <v>-12573.73</v>
      </c>
      <c r="X517" s="123"/>
    </row>
    <row r="518" spans="1:24" x14ac:dyDescent="0.25">
      <c r="A518" s="127" t="s">
        <v>267</v>
      </c>
      <c r="B518" s="165"/>
      <c r="C518" s="128" t="s">
        <v>217</v>
      </c>
      <c r="D518" s="128" t="s">
        <v>372</v>
      </c>
      <c r="E518" s="128" t="s">
        <v>374</v>
      </c>
      <c r="F518" s="128" t="s">
        <v>445</v>
      </c>
      <c r="G518" s="128" t="s">
        <v>220</v>
      </c>
      <c r="H518" s="128" t="s">
        <v>219</v>
      </c>
      <c r="I518" s="128" t="s">
        <v>220</v>
      </c>
      <c r="J518" s="128" t="s">
        <v>376</v>
      </c>
      <c r="K518" s="128" t="s">
        <v>223</v>
      </c>
      <c r="L518" s="128" t="s">
        <v>220</v>
      </c>
      <c r="M518" s="128" t="s">
        <v>322</v>
      </c>
      <c r="N518" s="128" t="s">
        <v>224</v>
      </c>
      <c r="O518" s="127" t="s">
        <v>225</v>
      </c>
      <c r="P518" s="127" t="s">
        <v>226</v>
      </c>
      <c r="Q518" s="127" t="s">
        <v>271</v>
      </c>
      <c r="R518" s="125"/>
      <c r="S518" s="126"/>
      <c r="T518" s="125"/>
      <c r="U518" s="124">
        <v>7636.62</v>
      </c>
      <c r="V518" s="124">
        <v>0</v>
      </c>
      <c r="W518" s="124">
        <v>7636.62</v>
      </c>
      <c r="X518" s="123"/>
    </row>
    <row r="519" spans="1:24" x14ac:dyDescent="0.25">
      <c r="A519" s="127" t="s">
        <v>267</v>
      </c>
      <c r="B519" s="165"/>
      <c r="C519" s="128" t="s">
        <v>217</v>
      </c>
      <c r="D519" s="128" t="s">
        <v>372</v>
      </c>
      <c r="E519" s="128" t="s">
        <v>374</v>
      </c>
      <c r="F519" s="128" t="s">
        <v>244</v>
      </c>
      <c r="G519" s="128" t="s">
        <v>220</v>
      </c>
      <c r="H519" s="128" t="s">
        <v>219</v>
      </c>
      <c r="I519" s="128" t="s">
        <v>220</v>
      </c>
      <c r="J519" s="128" t="s">
        <v>376</v>
      </c>
      <c r="K519" s="128" t="s">
        <v>223</v>
      </c>
      <c r="L519" s="128" t="s">
        <v>220</v>
      </c>
      <c r="M519" s="128" t="s">
        <v>322</v>
      </c>
      <c r="N519" s="128" t="s">
        <v>224</v>
      </c>
      <c r="O519" s="127" t="s">
        <v>225</v>
      </c>
      <c r="P519" s="127" t="s">
        <v>226</v>
      </c>
      <c r="Q519" s="127" t="s">
        <v>241</v>
      </c>
      <c r="R519" s="125"/>
      <c r="S519" s="126"/>
      <c r="T519" s="125"/>
      <c r="U519" s="124">
        <v>0</v>
      </c>
      <c r="V519" s="124">
        <v>13263.83</v>
      </c>
      <c r="W519" s="124">
        <v>-13263.83</v>
      </c>
      <c r="X519" s="123"/>
    </row>
    <row r="520" spans="1:24" x14ac:dyDescent="0.25">
      <c r="A520" s="127" t="s">
        <v>267</v>
      </c>
      <c r="B520" s="165"/>
      <c r="C520" s="128" t="s">
        <v>217</v>
      </c>
      <c r="D520" s="128" t="s">
        <v>372</v>
      </c>
      <c r="E520" s="128" t="s">
        <v>374</v>
      </c>
      <c r="F520" s="128" t="s">
        <v>244</v>
      </c>
      <c r="G520" s="128" t="s">
        <v>220</v>
      </c>
      <c r="H520" s="128" t="s">
        <v>219</v>
      </c>
      <c r="I520" s="128" t="s">
        <v>220</v>
      </c>
      <c r="J520" s="128" t="s">
        <v>376</v>
      </c>
      <c r="K520" s="128" t="s">
        <v>223</v>
      </c>
      <c r="L520" s="128" t="s">
        <v>220</v>
      </c>
      <c r="M520" s="128" t="s">
        <v>322</v>
      </c>
      <c r="N520" s="128" t="s">
        <v>224</v>
      </c>
      <c r="O520" s="127" t="s">
        <v>225</v>
      </c>
      <c r="P520" s="127" t="s">
        <v>226</v>
      </c>
      <c r="Q520" s="127" t="s">
        <v>271</v>
      </c>
      <c r="R520" s="125"/>
      <c r="S520" s="126"/>
      <c r="T520" s="125"/>
      <c r="U520" s="124">
        <v>7832.73</v>
      </c>
      <c r="V520" s="124">
        <v>0</v>
      </c>
      <c r="W520" s="124">
        <v>7832.73</v>
      </c>
      <c r="X520" s="123"/>
    </row>
    <row r="521" spans="1:24" x14ac:dyDescent="0.25">
      <c r="A521" s="127" t="s">
        <v>267</v>
      </c>
      <c r="B521" s="165"/>
      <c r="C521" s="128" t="s">
        <v>217</v>
      </c>
      <c r="D521" s="128" t="s">
        <v>372</v>
      </c>
      <c r="E521" s="128" t="s">
        <v>374</v>
      </c>
      <c r="F521" s="128" t="s">
        <v>444</v>
      </c>
      <c r="G521" s="128" t="s">
        <v>220</v>
      </c>
      <c r="H521" s="128" t="s">
        <v>219</v>
      </c>
      <c r="I521" s="128" t="s">
        <v>220</v>
      </c>
      <c r="J521" s="128" t="s">
        <v>376</v>
      </c>
      <c r="K521" s="128" t="s">
        <v>223</v>
      </c>
      <c r="L521" s="128" t="s">
        <v>220</v>
      </c>
      <c r="M521" s="128" t="s">
        <v>322</v>
      </c>
      <c r="N521" s="128" t="s">
        <v>224</v>
      </c>
      <c r="O521" s="127" t="s">
        <v>225</v>
      </c>
      <c r="P521" s="127" t="s">
        <v>226</v>
      </c>
      <c r="Q521" s="127" t="s">
        <v>241</v>
      </c>
      <c r="R521" s="125"/>
      <c r="S521" s="126"/>
      <c r="T521" s="125"/>
      <c r="U521" s="124">
        <v>0</v>
      </c>
      <c r="V521" s="124">
        <v>52731.72</v>
      </c>
      <c r="W521" s="124">
        <v>-52731.72</v>
      </c>
      <c r="X521" s="123"/>
    </row>
    <row r="522" spans="1:24" x14ac:dyDescent="0.25">
      <c r="A522" s="127" t="s">
        <v>267</v>
      </c>
      <c r="B522" s="165"/>
      <c r="C522" s="128" t="s">
        <v>217</v>
      </c>
      <c r="D522" s="128" t="s">
        <v>372</v>
      </c>
      <c r="E522" s="128" t="s">
        <v>374</v>
      </c>
      <c r="F522" s="128" t="s">
        <v>444</v>
      </c>
      <c r="G522" s="128" t="s">
        <v>220</v>
      </c>
      <c r="H522" s="128" t="s">
        <v>219</v>
      </c>
      <c r="I522" s="128" t="s">
        <v>220</v>
      </c>
      <c r="J522" s="128" t="s">
        <v>376</v>
      </c>
      <c r="K522" s="128" t="s">
        <v>223</v>
      </c>
      <c r="L522" s="128" t="s">
        <v>220</v>
      </c>
      <c r="M522" s="128" t="s">
        <v>322</v>
      </c>
      <c r="N522" s="128" t="s">
        <v>224</v>
      </c>
      <c r="O522" s="127" t="s">
        <v>225</v>
      </c>
      <c r="P522" s="127" t="s">
        <v>226</v>
      </c>
      <c r="Q522" s="127" t="s">
        <v>271</v>
      </c>
      <c r="R522" s="125"/>
      <c r="S522" s="126"/>
      <c r="T522" s="125"/>
      <c r="U522" s="124">
        <v>34066.22</v>
      </c>
      <c r="V522" s="124">
        <v>0</v>
      </c>
      <c r="W522" s="124">
        <v>34066.22</v>
      </c>
      <c r="X522" s="123"/>
    </row>
    <row r="523" spans="1:24" x14ac:dyDescent="0.25">
      <c r="A523" s="127" t="s">
        <v>267</v>
      </c>
      <c r="B523" s="165"/>
      <c r="C523" s="128" t="s">
        <v>217</v>
      </c>
      <c r="D523" s="128" t="s">
        <v>372</v>
      </c>
      <c r="E523" s="128" t="s">
        <v>358</v>
      </c>
      <c r="F523" s="128" t="s">
        <v>447</v>
      </c>
      <c r="G523" s="128" t="s">
        <v>220</v>
      </c>
      <c r="H523" s="128" t="s">
        <v>219</v>
      </c>
      <c r="I523" s="128" t="s">
        <v>220</v>
      </c>
      <c r="J523" s="128" t="s">
        <v>376</v>
      </c>
      <c r="K523" s="128" t="s">
        <v>223</v>
      </c>
      <c r="L523" s="128" t="s">
        <v>220</v>
      </c>
      <c r="M523" s="128" t="s">
        <v>316</v>
      </c>
      <c r="N523" s="128" t="s">
        <v>224</v>
      </c>
      <c r="O523" s="127" t="s">
        <v>225</v>
      </c>
      <c r="P523" s="127" t="s">
        <v>343</v>
      </c>
      <c r="Q523" s="127" t="s">
        <v>344</v>
      </c>
      <c r="R523" s="125"/>
      <c r="S523" s="126"/>
      <c r="T523" s="125"/>
      <c r="U523" s="124">
        <v>0</v>
      </c>
      <c r="V523" s="124">
        <v>439.71</v>
      </c>
      <c r="W523" s="124">
        <v>-439.71</v>
      </c>
      <c r="X523" s="123"/>
    </row>
    <row r="524" spans="1:24" x14ac:dyDescent="0.25">
      <c r="A524" s="127" t="s">
        <v>267</v>
      </c>
      <c r="B524" s="165"/>
      <c r="C524" s="128" t="s">
        <v>217</v>
      </c>
      <c r="D524" s="128" t="s">
        <v>372</v>
      </c>
      <c r="E524" s="128" t="s">
        <v>358</v>
      </c>
      <c r="F524" s="128" t="s">
        <v>447</v>
      </c>
      <c r="G524" s="128" t="s">
        <v>220</v>
      </c>
      <c r="H524" s="128" t="s">
        <v>219</v>
      </c>
      <c r="I524" s="128" t="s">
        <v>220</v>
      </c>
      <c r="J524" s="128" t="s">
        <v>376</v>
      </c>
      <c r="K524" s="128" t="s">
        <v>223</v>
      </c>
      <c r="L524" s="128" t="s">
        <v>220</v>
      </c>
      <c r="M524" s="128" t="s">
        <v>316</v>
      </c>
      <c r="N524" s="128" t="s">
        <v>224</v>
      </c>
      <c r="O524" s="127" t="s">
        <v>225</v>
      </c>
      <c r="P524" s="127" t="s">
        <v>226</v>
      </c>
      <c r="Q524" s="127" t="s">
        <v>382</v>
      </c>
      <c r="R524" s="125"/>
      <c r="S524" s="126"/>
      <c r="T524" s="125"/>
      <c r="U524" s="124">
        <v>439.71</v>
      </c>
      <c r="V524" s="124">
        <v>0</v>
      </c>
      <c r="W524" s="124">
        <v>439.71</v>
      </c>
      <c r="X524" s="123"/>
    </row>
    <row r="525" spans="1:24" x14ac:dyDescent="0.25">
      <c r="A525" s="127" t="s">
        <v>267</v>
      </c>
      <c r="B525" s="165"/>
      <c r="C525" s="128" t="s">
        <v>217</v>
      </c>
      <c r="D525" s="128" t="s">
        <v>372</v>
      </c>
      <c r="E525" s="128" t="s">
        <v>378</v>
      </c>
      <c r="F525" s="128" t="s">
        <v>447</v>
      </c>
      <c r="G525" s="128" t="s">
        <v>220</v>
      </c>
      <c r="H525" s="128" t="s">
        <v>219</v>
      </c>
      <c r="I525" s="128" t="s">
        <v>220</v>
      </c>
      <c r="J525" s="128" t="s">
        <v>376</v>
      </c>
      <c r="K525" s="128" t="s">
        <v>223</v>
      </c>
      <c r="L525" s="128" t="s">
        <v>220</v>
      </c>
      <c r="M525" s="128" t="s">
        <v>316</v>
      </c>
      <c r="N525" s="128" t="s">
        <v>224</v>
      </c>
      <c r="O525" s="127" t="s">
        <v>225</v>
      </c>
      <c r="P525" s="127" t="s">
        <v>343</v>
      </c>
      <c r="Q525" s="127" t="s">
        <v>344</v>
      </c>
      <c r="R525" s="125"/>
      <c r="S525" s="126"/>
      <c r="T525" s="125"/>
      <c r="U525" s="124">
        <v>138.16</v>
      </c>
      <c r="V525" s="124">
        <v>99443.79</v>
      </c>
      <c r="W525" s="124">
        <v>-99305.63</v>
      </c>
      <c r="X525" s="123"/>
    </row>
    <row r="526" spans="1:24" x14ac:dyDescent="0.25">
      <c r="A526" s="127" t="s">
        <v>267</v>
      </c>
      <c r="B526" s="165"/>
      <c r="C526" s="128" t="s">
        <v>217</v>
      </c>
      <c r="D526" s="128" t="s">
        <v>372</v>
      </c>
      <c r="E526" s="128" t="s">
        <v>378</v>
      </c>
      <c r="F526" s="128" t="s">
        <v>447</v>
      </c>
      <c r="G526" s="128" t="s">
        <v>220</v>
      </c>
      <c r="H526" s="128" t="s">
        <v>219</v>
      </c>
      <c r="I526" s="128" t="s">
        <v>220</v>
      </c>
      <c r="J526" s="128" t="s">
        <v>376</v>
      </c>
      <c r="K526" s="128" t="s">
        <v>223</v>
      </c>
      <c r="L526" s="128" t="s">
        <v>220</v>
      </c>
      <c r="M526" s="128" t="s">
        <v>316</v>
      </c>
      <c r="N526" s="128" t="s">
        <v>224</v>
      </c>
      <c r="O526" s="127" t="s">
        <v>225</v>
      </c>
      <c r="P526" s="127" t="s">
        <v>226</v>
      </c>
      <c r="Q526" s="127" t="s">
        <v>382</v>
      </c>
      <c r="R526" s="125"/>
      <c r="S526" s="126"/>
      <c r="T526" s="125"/>
      <c r="U526" s="124">
        <v>0</v>
      </c>
      <c r="V526" s="124">
        <v>439.71</v>
      </c>
      <c r="W526" s="124">
        <v>-439.71</v>
      </c>
      <c r="X526" s="123"/>
    </row>
    <row r="527" spans="1:24" x14ac:dyDescent="0.25">
      <c r="A527" s="127" t="s">
        <v>267</v>
      </c>
      <c r="B527" s="165"/>
      <c r="C527" s="128" t="s">
        <v>217</v>
      </c>
      <c r="D527" s="128" t="s">
        <v>372</v>
      </c>
      <c r="E527" s="128" t="s">
        <v>378</v>
      </c>
      <c r="F527" s="128" t="s">
        <v>446</v>
      </c>
      <c r="G527" s="128" t="s">
        <v>220</v>
      </c>
      <c r="H527" s="128" t="s">
        <v>219</v>
      </c>
      <c r="I527" s="128" t="s">
        <v>220</v>
      </c>
      <c r="J527" s="128" t="s">
        <v>376</v>
      </c>
      <c r="K527" s="128" t="s">
        <v>223</v>
      </c>
      <c r="L527" s="128" t="s">
        <v>220</v>
      </c>
      <c r="M527" s="128" t="s">
        <v>316</v>
      </c>
      <c r="N527" s="128" t="s">
        <v>224</v>
      </c>
      <c r="O527" s="127" t="s">
        <v>225</v>
      </c>
      <c r="P527" s="127" t="s">
        <v>343</v>
      </c>
      <c r="Q527" s="127" t="s">
        <v>344</v>
      </c>
      <c r="R527" s="125"/>
      <c r="S527" s="126"/>
      <c r="T527" s="125"/>
      <c r="U527" s="124">
        <v>0</v>
      </c>
      <c r="V527" s="124">
        <v>22323.88</v>
      </c>
      <c r="W527" s="124">
        <v>-22323.88</v>
      </c>
      <c r="X527" s="123"/>
    </row>
    <row r="528" spans="1:24" x14ac:dyDescent="0.25">
      <c r="A528" s="127" t="s">
        <v>267</v>
      </c>
      <c r="B528" s="165"/>
      <c r="C528" s="128" t="s">
        <v>217</v>
      </c>
      <c r="D528" s="128" t="s">
        <v>372</v>
      </c>
      <c r="E528" s="128" t="s">
        <v>378</v>
      </c>
      <c r="F528" s="128" t="s">
        <v>443</v>
      </c>
      <c r="G528" s="128" t="s">
        <v>220</v>
      </c>
      <c r="H528" s="128" t="s">
        <v>219</v>
      </c>
      <c r="I528" s="128" t="s">
        <v>220</v>
      </c>
      <c r="J528" s="128" t="s">
        <v>376</v>
      </c>
      <c r="K528" s="128" t="s">
        <v>223</v>
      </c>
      <c r="L528" s="128" t="s">
        <v>220</v>
      </c>
      <c r="M528" s="128" t="s">
        <v>316</v>
      </c>
      <c r="N528" s="128" t="s">
        <v>224</v>
      </c>
      <c r="O528" s="127" t="s">
        <v>225</v>
      </c>
      <c r="P528" s="127" t="s">
        <v>343</v>
      </c>
      <c r="Q528" s="127" t="s">
        <v>344</v>
      </c>
      <c r="R528" s="125"/>
      <c r="S528" s="126"/>
      <c r="T528" s="125"/>
      <c r="U528" s="124">
        <v>0</v>
      </c>
      <c r="V528" s="124">
        <v>60192.76</v>
      </c>
      <c r="W528" s="124">
        <v>-60192.76</v>
      </c>
      <c r="X528" s="123"/>
    </row>
    <row r="529" spans="1:24" x14ac:dyDescent="0.25">
      <c r="A529" s="127" t="s">
        <v>267</v>
      </c>
      <c r="B529" s="165"/>
      <c r="C529" s="128" t="s">
        <v>217</v>
      </c>
      <c r="D529" s="128" t="s">
        <v>372</v>
      </c>
      <c r="E529" s="128" t="s">
        <v>378</v>
      </c>
      <c r="F529" s="128" t="s">
        <v>445</v>
      </c>
      <c r="G529" s="128" t="s">
        <v>220</v>
      </c>
      <c r="H529" s="128" t="s">
        <v>219</v>
      </c>
      <c r="I529" s="128" t="s">
        <v>220</v>
      </c>
      <c r="J529" s="128" t="s">
        <v>376</v>
      </c>
      <c r="K529" s="128" t="s">
        <v>223</v>
      </c>
      <c r="L529" s="128" t="s">
        <v>220</v>
      </c>
      <c r="M529" s="128" t="s">
        <v>316</v>
      </c>
      <c r="N529" s="128" t="s">
        <v>224</v>
      </c>
      <c r="O529" s="127" t="s">
        <v>225</v>
      </c>
      <c r="P529" s="127" t="s">
        <v>343</v>
      </c>
      <c r="Q529" s="127" t="s">
        <v>344</v>
      </c>
      <c r="R529" s="125"/>
      <c r="S529" s="126"/>
      <c r="T529" s="125"/>
      <c r="U529" s="124">
        <v>0</v>
      </c>
      <c r="V529" s="124">
        <v>22021.32</v>
      </c>
      <c r="W529" s="124">
        <v>-22021.32</v>
      </c>
      <c r="X529" s="123"/>
    </row>
    <row r="530" spans="1:24" x14ac:dyDescent="0.25">
      <c r="A530" s="127" t="s">
        <v>267</v>
      </c>
      <c r="B530" s="165"/>
      <c r="C530" s="128" t="s">
        <v>217</v>
      </c>
      <c r="D530" s="128" t="s">
        <v>372</v>
      </c>
      <c r="E530" s="128" t="s">
        <v>378</v>
      </c>
      <c r="F530" s="128" t="s">
        <v>244</v>
      </c>
      <c r="G530" s="128" t="s">
        <v>220</v>
      </c>
      <c r="H530" s="128" t="s">
        <v>219</v>
      </c>
      <c r="I530" s="128" t="s">
        <v>220</v>
      </c>
      <c r="J530" s="128" t="s">
        <v>376</v>
      </c>
      <c r="K530" s="128" t="s">
        <v>223</v>
      </c>
      <c r="L530" s="128" t="s">
        <v>220</v>
      </c>
      <c r="M530" s="128" t="s">
        <v>316</v>
      </c>
      <c r="N530" s="128" t="s">
        <v>224</v>
      </c>
      <c r="O530" s="127" t="s">
        <v>225</v>
      </c>
      <c r="P530" s="127" t="s">
        <v>343</v>
      </c>
      <c r="Q530" s="127" t="s">
        <v>344</v>
      </c>
      <c r="R530" s="125"/>
      <c r="S530" s="126"/>
      <c r="T530" s="125"/>
      <c r="U530" s="124">
        <v>0</v>
      </c>
      <c r="V530" s="124">
        <v>14607.61</v>
      </c>
      <c r="W530" s="124">
        <v>-14607.61</v>
      </c>
      <c r="X530" s="123"/>
    </row>
    <row r="531" spans="1:24" x14ac:dyDescent="0.25">
      <c r="A531" s="127" t="s">
        <v>267</v>
      </c>
      <c r="B531" s="165"/>
      <c r="C531" s="128" t="s">
        <v>217</v>
      </c>
      <c r="D531" s="128" t="s">
        <v>372</v>
      </c>
      <c r="E531" s="128" t="s">
        <v>378</v>
      </c>
      <c r="F531" s="128" t="s">
        <v>444</v>
      </c>
      <c r="G531" s="128" t="s">
        <v>220</v>
      </c>
      <c r="H531" s="128" t="s">
        <v>219</v>
      </c>
      <c r="I531" s="128" t="s">
        <v>220</v>
      </c>
      <c r="J531" s="128" t="s">
        <v>376</v>
      </c>
      <c r="K531" s="128" t="s">
        <v>223</v>
      </c>
      <c r="L531" s="128" t="s">
        <v>220</v>
      </c>
      <c r="M531" s="128" t="s">
        <v>316</v>
      </c>
      <c r="N531" s="128" t="s">
        <v>224</v>
      </c>
      <c r="O531" s="127" t="s">
        <v>225</v>
      </c>
      <c r="P531" s="127" t="s">
        <v>343</v>
      </c>
      <c r="Q531" s="127" t="s">
        <v>344</v>
      </c>
      <c r="R531" s="125"/>
      <c r="S531" s="126"/>
      <c r="T531" s="125"/>
      <c r="U531" s="124">
        <v>0</v>
      </c>
      <c r="V531" s="124">
        <v>82328.429999999993</v>
      </c>
      <c r="W531" s="124">
        <v>-82328.429999999993</v>
      </c>
      <c r="X531" s="123"/>
    </row>
    <row r="532" spans="1:24" x14ac:dyDescent="0.25">
      <c r="A532" s="127" t="s">
        <v>267</v>
      </c>
      <c r="B532" s="165"/>
      <c r="C532" s="128" t="s">
        <v>217</v>
      </c>
      <c r="D532" s="128" t="s">
        <v>372</v>
      </c>
      <c r="E532" s="128" t="s">
        <v>380</v>
      </c>
      <c r="F532" s="128" t="s">
        <v>447</v>
      </c>
      <c r="G532" s="128" t="s">
        <v>220</v>
      </c>
      <c r="H532" s="128" t="s">
        <v>219</v>
      </c>
      <c r="I532" s="128" t="s">
        <v>220</v>
      </c>
      <c r="J532" s="128" t="s">
        <v>376</v>
      </c>
      <c r="K532" s="128" t="s">
        <v>223</v>
      </c>
      <c r="L532" s="128" t="s">
        <v>220</v>
      </c>
      <c r="M532" s="128" t="s">
        <v>316</v>
      </c>
      <c r="N532" s="128" t="s">
        <v>224</v>
      </c>
      <c r="O532" s="127" t="s">
        <v>225</v>
      </c>
      <c r="P532" s="127" t="s">
        <v>343</v>
      </c>
      <c r="Q532" s="127" t="s">
        <v>344</v>
      </c>
      <c r="R532" s="125"/>
      <c r="S532" s="126"/>
      <c r="T532" s="125"/>
      <c r="U532" s="124">
        <v>0</v>
      </c>
      <c r="V532" s="124">
        <v>30133.81</v>
      </c>
      <c r="W532" s="124">
        <v>-30133.81</v>
      </c>
      <c r="X532" s="123"/>
    </row>
    <row r="533" spans="1:24" x14ac:dyDescent="0.25">
      <c r="A533" s="127" t="s">
        <v>267</v>
      </c>
      <c r="B533" s="165"/>
      <c r="C533" s="128" t="s">
        <v>217</v>
      </c>
      <c r="D533" s="128" t="s">
        <v>372</v>
      </c>
      <c r="E533" s="128" t="s">
        <v>380</v>
      </c>
      <c r="F533" s="128" t="s">
        <v>443</v>
      </c>
      <c r="G533" s="128" t="s">
        <v>220</v>
      </c>
      <c r="H533" s="128" t="s">
        <v>219</v>
      </c>
      <c r="I533" s="128" t="s">
        <v>220</v>
      </c>
      <c r="J533" s="128" t="s">
        <v>376</v>
      </c>
      <c r="K533" s="128" t="s">
        <v>223</v>
      </c>
      <c r="L533" s="128" t="s">
        <v>220</v>
      </c>
      <c r="M533" s="128" t="s">
        <v>316</v>
      </c>
      <c r="N533" s="128" t="s">
        <v>224</v>
      </c>
      <c r="O533" s="127" t="s">
        <v>225</v>
      </c>
      <c r="P533" s="127" t="s">
        <v>343</v>
      </c>
      <c r="Q533" s="127" t="s">
        <v>344</v>
      </c>
      <c r="R533" s="125"/>
      <c r="S533" s="126"/>
      <c r="T533" s="125"/>
      <c r="U533" s="124">
        <v>0</v>
      </c>
      <c r="V533" s="124">
        <v>29967.1</v>
      </c>
      <c r="W533" s="124">
        <v>-29967.1</v>
      </c>
      <c r="X533" s="123"/>
    </row>
    <row r="534" spans="1:24" x14ac:dyDescent="0.25">
      <c r="A534" s="127" t="s">
        <v>267</v>
      </c>
      <c r="B534" s="166"/>
      <c r="C534" s="128" t="s">
        <v>217</v>
      </c>
      <c r="D534" s="128" t="s">
        <v>372</v>
      </c>
      <c r="E534" s="128" t="s">
        <v>380</v>
      </c>
      <c r="F534" s="128" t="s">
        <v>444</v>
      </c>
      <c r="G534" s="128" t="s">
        <v>220</v>
      </c>
      <c r="H534" s="128" t="s">
        <v>219</v>
      </c>
      <c r="I534" s="128" t="s">
        <v>220</v>
      </c>
      <c r="J534" s="128" t="s">
        <v>376</v>
      </c>
      <c r="K534" s="128" t="s">
        <v>223</v>
      </c>
      <c r="L534" s="128" t="s">
        <v>220</v>
      </c>
      <c r="M534" s="128" t="s">
        <v>316</v>
      </c>
      <c r="N534" s="128" t="s">
        <v>224</v>
      </c>
      <c r="O534" s="127" t="s">
        <v>225</v>
      </c>
      <c r="P534" s="127" t="s">
        <v>343</v>
      </c>
      <c r="Q534" s="127" t="s">
        <v>344</v>
      </c>
      <c r="R534" s="125"/>
      <c r="S534" s="126"/>
      <c r="T534" s="125"/>
      <c r="U534" s="124">
        <v>0</v>
      </c>
      <c r="V534" s="124">
        <v>17185.97</v>
      </c>
      <c r="W534" s="124">
        <v>-17185.97</v>
      </c>
      <c r="X534" s="123"/>
    </row>
    <row r="535" spans="1:24" x14ac:dyDescent="0.25">
      <c r="A535" s="120"/>
      <c r="B535" s="121" t="s">
        <v>459</v>
      </c>
      <c r="C535" s="122"/>
      <c r="D535" s="122"/>
      <c r="E535" s="122"/>
      <c r="F535" s="122"/>
      <c r="G535" s="122"/>
      <c r="H535" s="122"/>
      <c r="I535" s="122"/>
      <c r="J535" s="122"/>
      <c r="K535" s="122"/>
      <c r="L535" s="122"/>
      <c r="M535" s="122"/>
      <c r="N535" s="122"/>
      <c r="O535" s="120"/>
      <c r="P535" s="120"/>
      <c r="Q535" s="120"/>
      <c r="R535" s="120"/>
      <c r="S535" s="122"/>
      <c r="T535" s="120"/>
      <c r="U535" s="119">
        <v>3779054.42</v>
      </c>
      <c r="V535" s="119">
        <v>12062843.130000001</v>
      </c>
      <c r="W535" s="119">
        <v>-8283788.71</v>
      </c>
      <c r="X535" s="117"/>
    </row>
    <row r="536" spans="1:24" x14ac:dyDescent="0.25">
      <c r="A536" s="127" t="s">
        <v>272</v>
      </c>
      <c r="B536" s="164" t="s">
        <v>458</v>
      </c>
      <c r="C536" s="128" t="s">
        <v>217</v>
      </c>
      <c r="D536" s="128" t="s">
        <v>334</v>
      </c>
      <c r="E536" s="128" t="s">
        <v>336</v>
      </c>
      <c r="F536" s="128" t="s">
        <v>447</v>
      </c>
      <c r="G536" s="128" t="s">
        <v>220</v>
      </c>
      <c r="H536" s="128" t="s">
        <v>219</v>
      </c>
      <c r="I536" s="128" t="s">
        <v>220</v>
      </c>
      <c r="J536" s="128" t="s">
        <v>339</v>
      </c>
      <c r="K536" s="128" t="s">
        <v>223</v>
      </c>
      <c r="L536" s="128" t="s">
        <v>220</v>
      </c>
      <c r="M536" s="128" t="s">
        <v>322</v>
      </c>
      <c r="N536" s="128" t="s">
        <v>224</v>
      </c>
      <c r="O536" s="127" t="s">
        <v>225</v>
      </c>
      <c r="P536" s="127" t="s">
        <v>226</v>
      </c>
      <c r="Q536" s="127" t="s">
        <v>241</v>
      </c>
      <c r="R536" s="125"/>
      <c r="S536" s="126"/>
      <c r="T536" s="125"/>
      <c r="U536" s="124">
        <v>0</v>
      </c>
      <c r="V536" s="124">
        <v>809267.89</v>
      </c>
      <c r="W536" s="124">
        <v>-809267.89</v>
      </c>
      <c r="X536" s="123"/>
    </row>
    <row r="537" spans="1:24" x14ac:dyDescent="0.25">
      <c r="A537" s="127" t="s">
        <v>272</v>
      </c>
      <c r="B537" s="165"/>
      <c r="C537" s="128" t="s">
        <v>217</v>
      </c>
      <c r="D537" s="128" t="s">
        <v>334</v>
      </c>
      <c r="E537" s="128" t="s">
        <v>336</v>
      </c>
      <c r="F537" s="128" t="s">
        <v>447</v>
      </c>
      <c r="G537" s="128" t="s">
        <v>220</v>
      </c>
      <c r="H537" s="128" t="s">
        <v>219</v>
      </c>
      <c r="I537" s="128" t="s">
        <v>220</v>
      </c>
      <c r="J537" s="128" t="s">
        <v>339</v>
      </c>
      <c r="K537" s="128" t="s">
        <v>223</v>
      </c>
      <c r="L537" s="128" t="s">
        <v>220</v>
      </c>
      <c r="M537" s="128" t="s">
        <v>322</v>
      </c>
      <c r="N537" s="128" t="s">
        <v>224</v>
      </c>
      <c r="O537" s="127" t="s">
        <v>225</v>
      </c>
      <c r="P537" s="127" t="s">
        <v>226</v>
      </c>
      <c r="Q537" s="127" t="s">
        <v>276</v>
      </c>
      <c r="R537" s="125"/>
      <c r="S537" s="126"/>
      <c r="T537" s="125"/>
      <c r="U537" s="124">
        <v>749058.29</v>
      </c>
      <c r="V537" s="124">
        <v>0</v>
      </c>
      <c r="W537" s="124">
        <v>749058.29</v>
      </c>
      <c r="X537" s="123"/>
    </row>
    <row r="538" spans="1:24" x14ac:dyDescent="0.25">
      <c r="A538" s="127" t="s">
        <v>272</v>
      </c>
      <c r="B538" s="165"/>
      <c r="C538" s="128" t="s">
        <v>217</v>
      </c>
      <c r="D538" s="128" t="s">
        <v>334</v>
      </c>
      <c r="E538" s="128" t="s">
        <v>336</v>
      </c>
      <c r="F538" s="128" t="s">
        <v>446</v>
      </c>
      <c r="G538" s="128" t="s">
        <v>220</v>
      </c>
      <c r="H538" s="128" t="s">
        <v>219</v>
      </c>
      <c r="I538" s="128" t="s">
        <v>220</v>
      </c>
      <c r="J538" s="128" t="s">
        <v>339</v>
      </c>
      <c r="K538" s="128" t="s">
        <v>223</v>
      </c>
      <c r="L538" s="128" t="s">
        <v>220</v>
      </c>
      <c r="M538" s="128" t="s">
        <v>322</v>
      </c>
      <c r="N538" s="128" t="s">
        <v>224</v>
      </c>
      <c r="O538" s="127" t="s">
        <v>225</v>
      </c>
      <c r="P538" s="127" t="s">
        <v>226</v>
      </c>
      <c r="Q538" s="127" t="s">
        <v>241</v>
      </c>
      <c r="R538" s="125"/>
      <c r="S538" s="126"/>
      <c r="T538" s="125"/>
      <c r="U538" s="124">
        <v>0</v>
      </c>
      <c r="V538" s="124">
        <v>363028.4</v>
      </c>
      <c r="W538" s="124">
        <v>-363028.4</v>
      </c>
      <c r="X538" s="123"/>
    </row>
    <row r="539" spans="1:24" x14ac:dyDescent="0.25">
      <c r="A539" s="127" t="s">
        <v>272</v>
      </c>
      <c r="B539" s="165"/>
      <c r="C539" s="128" t="s">
        <v>217</v>
      </c>
      <c r="D539" s="128" t="s">
        <v>334</v>
      </c>
      <c r="E539" s="128" t="s">
        <v>336</v>
      </c>
      <c r="F539" s="128" t="s">
        <v>446</v>
      </c>
      <c r="G539" s="128" t="s">
        <v>220</v>
      </c>
      <c r="H539" s="128" t="s">
        <v>219</v>
      </c>
      <c r="I539" s="128" t="s">
        <v>220</v>
      </c>
      <c r="J539" s="128" t="s">
        <v>339</v>
      </c>
      <c r="K539" s="128" t="s">
        <v>223</v>
      </c>
      <c r="L539" s="128" t="s">
        <v>220</v>
      </c>
      <c r="M539" s="128" t="s">
        <v>322</v>
      </c>
      <c r="N539" s="128" t="s">
        <v>224</v>
      </c>
      <c r="O539" s="127" t="s">
        <v>225</v>
      </c>
      <c r="P539" s="127" t="s">
        <v>226</v>
      </c>
      <c r="Q539" s="127" t="s">
        <v>276</v>
      </c>
      <c r="R539" s="125"/>
      <c r="S539" s="126"/>
      <c r="T539" s="125"/>
      <c r="U539" s="124">
        <v>299012.90999999997</v>
      </c>
      <c r="V539" s="124">
        <v>0</v>
      </c>
      <c r="W539" s="124">
        <v>299012.90999999997</v>
      </c>
      <c r="X539" s="123"/>
    </row>
    <row r="540" spans="1:24" x14ac:dyDescent="0.25">
      <c r="A540" s="127" t="s">
        <v>272</v>
      </c>
      <c r="B540" s="165"/>
      <c r="C540" s="128" t="s">
        <v>217</v>
      </c>
      <c r="D540" s="128" t="s">
        <v>334</v>
      </c>
      <c r="E540" s="128" t="s">
        <v>336</v>
      </c>
      <c r="F540" s="128" t="s">
        <v>443</v>
      </c>
      <c r="G540" s="128" t="s">
        <v>220</v>
      </c>
      <c r="H540" s="128" t="s">
        <v>219</v>
      </c>
      <c r="I540" s="128" t="s">
        <v>220</v>
      </c>
      <c r="J540" s="128" t="s">
        <v>339</v>
      </c>
      <c r="K540" s="128" t="s">
        <v>223</v>
      </c>
      <c r="L540" s="128" t="s">
        <v>220</v>
      </c>
      <c r="M540" s="128" t="s">
        <v>322</v>
      </c>
      <c r="N540" s="128" t="s">
        <v>224</v>
      </c>
      <c r="O540" s="127" t="s">
        <v>225</v>
      </c>
      <c r="P540" s="127" t="s">
        <v>226</v>
      </c>
      <c r="Q540" s="127" t="s">
        <v>241</v>
      </c>
      <c r="R540" s="125"/>
      <c r="S540" s="126"/>
      <c r="T540" s="125"/>
      <c r="U540" s="124">
        <v>0</v>
      </c>
      <c r="V540" s="124">
        <v>1174820.94</v>
      </c>
      <c r="W540" s="124">
        <v>-1174820.94</v>
      </c>
      <c r="X540" s="123"/>
    </row>
    <row r="541" spans="1:24" x14ac:dyDescent="0.25">
      <c r="A541" s="127" t="s">
        <v>272</v>
      </c>
      <c r="B541" s="165"/>
      <c r="C541" s="128" t="s">
        <v>217</v>
      </c>
      <c r="D541" s="128" t="s">
        <v>334</v>
      </c>
      <c r="E541" s="128" t="s">
        <v>336</v>
      </c>
      <c r="F541" s="128" t="s">
        <v>443</v>
      </c>
      <c r="G541" s="128" t="s">
        <v>220</v>
      </c>
      <c r="H541" s="128" t="s">
        <v>219</v>
      </c>
      <c r="I541" s="128" t="s">
        <v>220</v>
      </c>
      <c r="J541" s="128" t="s">
        <v>339</v>
      </c>
      <c r="K541" s="128" t="s">
        <v>223</v>
      </c>
      <c r="L541" s="128" t="s">
        <v>220</v>
      </c>
      <c r="M541" s="128" t="s">
        <v>322</v>
      </c>
      <c r="N541" s="128" t="s">
        <v>224</v>
      </c>
      <c r="O541" s="127" t="s">
        <v>225</v>
      </c>
      <c r="P541" s="127" t="s">
        <v>226</v>
      </c>
      <c r="Q541" s="127" t="s">
        <v>276</v>
      </c>
      <c r="R541" s="125"/>
      <c r="S541" s="126"/>
      <c r="T541" s="125"/>
      <c r="U541" s="124">
        <v>982132.45</v>
      </c>
      <c r="V541" s="124">
        <v>0</v>
      </c>
      <c r="W541" s="124">
        <v>982132.45</v>
      </c>
      <c r="X541" s="123"/>
    </row>
    <row r="542" spans="1:24" x14ac:dyDescent="0.25">
      <c r="A542" s="127" t="s">
        <v>272</v>
      </c>
      <c r="B542" s="165"/>
      <c r="C542" s="128" t="s">
        <v>217</v>
      </c>
      <c r="D542" s="128" t="s">
        <v>334</v>
      </c>
      <c r="E542" s="128" t="s">
        <v>336</v>
      </c>
      <c r="F542" s="128" t="s">
        <v>445</v>
      </c>
      <c r="G542" s="128" t="s">
        <v>220</v>
      </c>
      <c r="H542" s="128" t="s">
        <v>219</v>
      </c>
      <c r="I542" s="128" t="s">
        <v>220</v>
      </c>
      <c r="J542" s="128" t="s">
        <v>339</v>
      </c>
      <c r="K542" s="128" t="s">
        <v>223</v>
      </c>
      <c r="L542" s="128" t="s">
        <v>220</v>
      </c>
      <c r="M542" s="128" t="s">
        <v>322</v>
      </c>
      <c r="N542" s="128" t="s">
        <v>224</v>
      </c>
      <c r="O542" s="127" t="s">
        <v>225</v>
      </c>
      <c r="P542" s="127" t="s">
        <v>226</v>
      </c>
      <c r="Q542" s="127" t="s">
        <v>241</v>
      </c>
      <c r="R542" s="125"/>
      <c r="S542" s="126"/>
      <c r="T542" s="125"/>
      <c r="U542" s="124">
        <v>0</v>
      </c>
      <c r="V542" s="124">
        <v>403837.28</v>
      </c>
      <c r="W542" s="124">
        <v>-403837.28</v>
      </c>
      <c r="X542" s="123"/>
    </row>
    <row r="543" spans="1:24" x14ac:dyDescent="0.25">
      <c r="A543" s="127" t="s">
        <v>272</v>
      </c>
      <c r="B543" s="165"/>
      <c r="C543" s="128" t="s">
        <v>217</v>
      </c>
      <c r="D543" s="128" t="s">
        <v>334</v>
      </c>
      <c r="E543" s="128" t="s">
        <v>336</v>
      </c>
      <c r="F543" s="128" t="s">
        <v>445</v>
      </c>
      <c r="G543" s="128" t="s">
        <v>220</v>
      </c>
      <c r="H543" s="128" t="s">
        <v>219</v>
      </c>
      <c r="I543" s="128" t="s">
        <v>220</v>
      </c>
      <c r="J543" s="128" t="s">
        <v>339</v>
      </c>
      <c r="K543" s="128" t="s">
        <v>223</v>
      </c>
      <c r="L543" s="128" t="s">
        <v>220</v>
      </c>
      <c r="M543" s="128" t="s">
        <v>322</v>
      </c>
      <c r="N543" s="128" t="s">
        <v>224</v>
      </c>
      <c r="O543" s="127" t="s">
        <v>225</v>
      </c>
      <c r="P543" s="127" t="s">
        <v>226</v>
      </c>
      <c r="Q543" s="127" t="s">
        <v>276</v>
      </c>
      <c r="R543" s="125"/>
      <c r="S543" s="126"/>
      <c r="T543" s="125"/>
      <c r="U543" s="124">
        <v>365189.44</v>
      </c>
      <c r="V543" s="124">
        <v>0</v>
      </c>
      <c r="W543" s="124">
        <v>365189.44</v>
      </c>
      <c r="X543" s="123"/>
    </row>
    <row r="544" spans="1:24" x14ac:dyDescent="0.25">
      <c r="A544" s="127" t="s">
        <v>272</v>
      </c>
      <c r="B544" s="165"/>
      <c r="C544" s="128" t="s">
        <v>217</v>
      </c>
      <c r="D544" s="128" t="s">
        <v>334</v>
      </c>
      <c r="E544" s="128" t="s">
        <v>336</v>
      </c>
      <c r="F544" s="128" t="s">
        <v>244</v>
      </c>
      <c r="G544" s="128" t="s">
        <v>220</v>
      </c>
      <c r="H544" s="128" t="s">
        <v>219</v>
      </c>
      <c r="I544" s="128" t="s">
        <v>220</v>
      </c>
      <c r="J544" s="128" t="s">
        <v>339</v>
      </c>
      <c r="K544" s="128" t="s">
        <v>223</v>
      </c>
      <c r="L544" s="128" t="s">
        <v>220</v>
      </c>
      <c r="M544" s="128" t="s">
        <v>322</v>
      </c>
      <c r="N544" s="128" t="s">
        <v>224</v>
      </c>
      <c r="O544" s="127" t="s">
        <v>225</v>
      </c>
      <c r="P544" s="127" t="s">
        <v>226</v>
      </c>
      <c r="Q544" s="127" t="s">
        <v>241</v>
      </c>
      <c r="R544" s="125"/>
      <c r="S544" s="126"/>
      <c r="T544" s="125"/>
      <c r="U544" s="124">
        <v>0</v>
      </c>
      <c r="V544" s="124">
        <v>108067.75</v>
      </c>
      <c r="W544" s="124">
        <v>-108067.75</v>
      </c>
      <c r="X544" s="123"/>
    </row>
    <row r="545" spans="1:24" x14ac:dyDescent="0.25">
      <c r="A545" s="127" t="s">
        <v>272</v>
      </c>
      <c r="B545" s="165"/>
      <c r="C545" s="128" t="s">
        <v>217</v>
      </c>
      <c r="D545" s="128" t="s">
        <v>334</v>
      </c>
      <c r="E545" s="128" t="s">
        <v>336</v>
      </c>
      <c r="F545" s="128" t="s">
        <v>244</v>
      </c>
      <c r="G545" s="128" t="s">
        <v>220</v>
      </c>
      <c r="H545" s="128" t="s">
        <v>219</v>
      </c>
      <c r="I545" s="128" t="s">
        <v>220</v>
      </c>
      <c r="J545" s="128" t="s">
        <v>339</v>
      </c>
      <c r="K545" s="128" t="s">
        <v>223</v>
      </c>
      <c r="L545" s="128" t="s">
        <v>220</v>
      </c>
      <c r="M545" s="128" t="s">
        <v>322</v>
      </c>
      <c r="N545" s="128" t="s">
        <v>224</v>
      </c>
      <c r="O545" s="127" t="s">
        <v>225</v>
      </c>
      <c r="P545" s="127" t="s">
        <v>226</v>
      </c>
      <c r="Q545" s="127" t="s">
        <v>276</v>
      </c>
      <c r="R545" s="125"/>
      <c r="S545" s="126"/>
      <c r="T545" s="125"/>
      <c r="U545" s="124">
        <v>105410.25</v>
      </c>
      <c r="V545" s="124">
        <v>0</v>
      </c>
      <c r="W545" s="124">
        <v>105410.25</v>
      </c>
      <c r="X545" s="123"/>
    </row>
    <row r="546" spans="1:24" x14ac:dyDescent="0.25">
      <c r="A546" s="127" t="s">
        <v>272</v>
      </c>
      <c r="B546" s="165"/>
      <c r="C546" s="128" t="s">
        <v>217</v>
      </c>
      <c r="D546" s="128" t="s">
        <v>334</v>
      </c>
      <c r="E546" s="128" t="s">
        <v>336</v>
      </c>
      <c r="F546" s="128" t="s">
        <v>444</v>
      </c>
      <c r="G546" s="128" t="s">
        <v>220</v>
      </c>
      <c r="H546" s="128" t="s">
        <v>219</v>
      </c>
      <c r="I546" s="128" t="s">
        <v>220</v>
      </c>
      <c r="J546" s="128" t="s">
        <v>339</v>
      </c>
      <c r="K546" s="128" t="s">
        <v>223</v>
      </c>
      <c r="L546" s="128" t="s">
        <v>220</v>
      </c>
      <c r="M546" s="128" t="s">
        <v>322</v>
      </c>
      <c r="N546" s="128" t="s">
        <v>224</v>
      </c>
      <c r="O546" s="127" t="s">
        <v>225</v>
      </c>
      <c r="P546" s="127" t="s">
        <v>226</v>
      </c>
      <c r="Q546" s="127" t="s">
        <v>241</v>
      </c>
      <c r="R546" s="125"/>
      <c r="S546" s="126"/>
      <c r="T546" s="125"/>
      <c r="U546" s="124">
        <v>0</v>
      </c>
      <c r="V546" s="124">
        <v>551331.92000000004</v>
      </c>
      <c r="W546" s="124">
        <v>-551331.92000000004</v>
      </c>
      <c r="X546" s="123"/>
    </row>
    <row r="547" spans="1:24" x14ac:dyDescent="0.25">
      <c r="A547" s="127" t="s">
        <v>272</v>
      </c>
      <c r="B547" s="165"/>
      <c r="C547" s="128" t="s">
        <v>217</v>
      </c>
      <c r="D547" s="128" t="s">
        <v>334</v>
      </c>
      <c r="E547" s="128" t="s">
        <v>336</v>
      </c>
      <c r="F547" s="128" t="s">
        <v>444</v>
      </c>
      <c r="G547" s="128" t="s">
        <v>220</v>
      </c>
      <c r="H547" s="128" t="s">
        <v>219</v>
      </c>
      <c r="I547" s="128" t="s">
        <v>220</v>
      </c>
      <c r="J547" s="128" t="s">
        <v>339</v>
      </c>
      <c r="K547" s="128" t="s">
        <v>223</v>
      </c>
      <c r="L547" s="128" t="s">
        <v>220</v>
      </c>
      <c r="M547" s="128" t="s">
        <v>322</v>
      </c>
      <c r="N547" s="128" t="s">
        <v>224</v>
      </c>
      <c r="O547" s="127" t="s">
        <v>225</v>
      </c>
      <c r="P547" s="127" t="s">
        <v>226</v>
      </c>
      <c r="Q547" s="127" t="s">
        <v>276</v>
      </c>
      <c r="R547" s="125"/>
      <c r="S547" s="126"/>
      <c r="T547" s="125"/>
      <c r="U547" s="124">
        <v>451657.82</v>
      </c>
      <c r="V547" s="124">
        <v>0</v>
      </c>
      <c r="W547" s="124">
        <v>451657.82</v>
      </c>
      <c r="X547" s="123"/>
    </row>
    <row r="548" spans="1:24" x14ac:dyDescent="0.25">
      <c r="A548" s="127" t="s">
        <v>272</v>
      </c>
      <c r="B548" s="165"/>
      <c r="C548" s="128" t="s">
        <v>217</v>
      </c>
      <c r="D548" s="128" t="s">
        <v>334</v>
      </c>
      <c r="E548" s="128" t="s">
        <v>341</v>
      </c>
      <c r="F548" s="128" t="s">
        <v>447</v>
      </c>
      <c r="G548" s="128" t="s">
        <v>220</v>
      </c>
      <c r="H548" s="128" t="s">
        <v>219</v>
      </c>
      <c r="I548" s="128" t="s">
        <v>220</v>
      </c>
      <c r="J548" s="128" t="s">
        <v>339</v>
      </c>
      <c r="K548" s="128" t="s">
        <v>223</v>
      </c>
      <c r="L548" s="128" t="s">
        <v>220</v>
      </c>
      <c r="M548" s="128" t="s">
        <v>316</v>
      </c>
      <c r="N548" s="128" t="s">
        <v>224</v>
      </c>
      <c r="O548" s="127" t="s">
        <v>225</v>
      </c>
      <c r="P548" s="127" t="s">
        <v>343</v>
      </c>
      <c r="Q548" s="127" t="s">
        <v>344</v>
      </c>
      <c r="R548" s="125"/>
      <c r="S548" s="126"/>
      <c r="T548" s="125"/>
      <c r="U548" s="124">
        <v>536.44000000000005</v>
      </c>
      <c r="V548" s="124">
        <v>1603223.92</v>
      </c>
      <c r="W548" s="124">
        <v>-1602687.48</v>
      </c>
      <c r="X548" s="123"/>
    </row>
    <row r="549" spans="1:24" x14ac:dyDescent="0.25">
      <c r="A549" s="127" t="s">
        <v>272</v>
      </c>
      <c r="B549" s="165"/>
      <c r="C549" s="128" t="s">
        <v>217</v>
      </c>
      <c r="D549" s="128" t="s">
        <v>334</v>
      </c>
      <c r="E549" s="128" t="s">
        <v>341</v>
      </c>
      <c r="F549" s="128" t="s">
        <v>446</v>
      </c>
      <c r="G549" s="128" t="s">
        <v>220</v>
      </c>
      <c r="H549" s="128" t="s">
        <v>219</v>
      </c>
      <c r="I549" s="128" t="s">
        <v>220</v>
      </c>
      <c r="J549" s="128" t="s">
        <v>339</v>
      </c>
      <c r="K549" s="128" t="s">
        <v>223</v>
      </c>
      <c r="L549" s="128" t="s">
        <v>220</v>
      </c>
      <c r="M549" s="128" t="s">
        <v>316</v>
      </c>
      <c r="N549" s="128" t="s">
        <v>224</v>
      </c>
      <c r="O549" s="127" t="s">
        <v>225</v>
      </c>
      <c r="P549" s="127" t="s">
        <v>343</v>
      </c>
      <c r="Q549" s="127" t="s">
        <v>344</v>
      </c>
      <c r="R549" s="125"/>
      <c r="S549" s="126"/>
      <c r="T549" s="125"/>
      <c r="U549" s="124">
        <v>758.89</v>
      </c>
      <c r="V549" s="124">
        <v>612032.77</v>
      </c>
      <c r="W549" s="124">
        <v>-611273.88</v>
      </c>
      <c r="X549" s="123"/>
    </row>
    <row r="550" spans="1:24" x14ac:dyDescent="0.25">
      <c r="A550" s="127" t="s">
        <v>272</v>
      </c>
      <c r="B550" s="165"/>
      <c r="C550" s="128" t="s">
        <v>217</v>
      </c>
      <c r="D550" s="128" t="s">
        <v>334</v>
      </c>
      <c r="E550" s="128" t="s">
        <v>341</v>
      </c>
      <c r="F550" s="128" t="s">
        <v>443</v>
      </c>
      <c r="G550" s="128" t="s">
        <v>220</v>
      </c>
      <c r="H550" s="128" t="s">
        <v>219</v>
      </c>
      <c r="I550" s="128" t="s">
        <v>220</v>
      </c>
      <c r="J550" s="128" t="s">
        <v>339</v>
      </c>
      <c r="K550" s="128" t="s">
        <v>223</v>
      </c>
      <c r="L550" s="128" t="s">
        <v>220</v>
      </c>
      <c r="M550" s="128" t="s">
        <v>316</v>
      </c>
      <c r="N550" s="128" t="s">
        <v>224</v>
      </c>
      <c r="O550" s="127" t="s">
        <v>225</v>
      </c>
      <c r="P550" s="127" t="s">
        <v>343</v>
      </c>
      <c r="Q550" s="127" t="s">
        <v>344</v>
      </c>
      <c r="R550" s="125"/>
      <c r="S550" s="126"/>
      <c r="T550" s="125"/>
      <c r="U550" s="124">
        <v>1227.44</v>
      </c>
      <c r="V550" s="124">
        <v>2093084.43</v>
      </c>
      <c r="W550" s="124">
        <v>-2091856.99</v>
      </c>
      <c r="X550" s="123"/>
    </row>
    <row r="551" spans="1:24" x14ac:dyDescent="0.25">
      <c r="A551" s="127" t="s">
        <v>272</v>
      </c>
      <c r="B551" s="165"/>
      <c r="C551" s="128" t="s">
        <v>217</v>
      </c>
      <c r="D551" s="128" t="s">
        <v>334</v>
      </c>
      <c r="E551" s="128" t="s">
        <v>341</v>
      </c>
      <c r="F551" s="128" t="s">
        <v>445</v>
      </c>
      <c r="G551" s="128" t="s">
        <v>220</v>
      </c>
      <c r="H551" s="128" t="s">
        <v>219</v>
      </c>
      <c r="I551" s="128" t="s">
        <v>220</v>
      </c>
      <c r="J551" s="128" t="s">
        <v>339</v>
      </c>
      <c r="K551" s="128" t="s">
        <v>223</v>
      </c>
      <c r="L551" s="128" t="s">
        <v>220</v>
      </c>
      <c r="M551" s="128" t="s">
        <v>316</v>
      </c>
      <c r="N551" s="128" t="s">
        <v>224</v>
      </c>
      <c r="O551" s="127" t="s">
        <v>225</v>
      </c>
      <c r="P551" s="127" t="s">
        <v>343</v>
      </c>
      <c r="Q551" s="127" t="s">
        <v>344</v>
      </c>
      <c r="R551" s="125"/>
      <c r="S551" s="126"/>
      <c r="T551" s="125"/>
      <c r="U551" s="124">
        <v>310.42</v>
      </c>
      <c r="V551" s="124">
        <v>737738.84</v>
      </c>
      <c r="W551" s="124">
        <v>-737428.42</v>
      </c>
      <c r="X551" s="123"/>
    </row>
    <row r="552" spans="1:24" x14ac:dyDescent="0.25">
      <c r="A552" s="127" t="s">
        <v>272</v>
      </c>
      <c r="B552" s="165"/>
      <c r="C552" s="128" t="s">
        <v>217</v>
      </c>
      <c r="D552" s="128" t="s">
        <v>334</v>
      </c>
      <c r="E552" s="128" t="s">
        <v>341</v>
      </c>
      <c r="F552" s="128" t="s">
        <v>244</v>
      </c>
      <c r="G552" s="128" t="s">
        <v>220</v>
      </c>
      <c r="H552" s="128" t="s">
        <v>219</v>
      </c>
      <c r="I552" s="128" t="s">
        <v>220</v>
      </c>
      <c r="J552" s="128" t="s">
        <v>339</v>
      </c>
      <c r="K552" s="128" t="s">
        <v>223</v>
      </c>
      <c r="L552" s="128" t="s">
        <v>220</v>
      </c>
      <c r="M552" s="128" t="s">
        <v>316</v>
      </c>
      <c r="N552" s="128" t="s">
        <v>224</v>
      </c>
      <c r="O552" s="127" t="s">
        <v>225</v>
      </c>
      <c r="P552" s="127" t="s">
        <v>343</v>
      </c>
      <c r="Q552" s="127" t="s">
        <v>344</v>
      </c>
      <c r="R552" s="125"/>
      <c r="S552" s="126"/>
      <c r="T552" s="125"/>
      <c r="U552" s="124">
        <v>205.98</v>
      </c>
      <c r="V552" s="124">
        <v>165547.64000000001</v>
      </c>
      <c r="W552" s="124">
        <v>-165341.66</v>
      </c>
      <c r="X552" s="123"/>
    </row>
    <row r="553" spans="1:24" x14ac:dyDescent="0.25">
      <c r="A553" s="127" t="s">
        <v>272</v>
      </c>
      <c r="B553" s="165"/>
      <c r="C553" s="128" t="s">
        <v>217</v>
      </c>
      <c r="D553" s="128" t="s">
        <v>334</v>
      </c>
      <c r="E553" s="128" t="s">
        <v>341</v>
      </c>
      <c r="F553" s="128" t="s">
        <v>444</v>
      </c>
      <c r="G553" s="128" t="s">
        <v>220</v>
      </c>
      <c r="H553" s="128" t="s">
        <v>219</v>
      </c>
      <c r="I553" s="128" t="s">
        <v>220</v>
      </c>
      <c r="J553" s="128" t="s">
        <v>339</v>
      </c>
      <c r="K553" s="128" t="s">
        <v>223</v>
      </c>
      <c r="L553" s="128" t="s">
        <v>220</v>
      </c>
      <c r="M553" s="128" t="s">
        <v>316</v>
      </c>
      <c r="N553" s="128" t="s">
        <v>224</v>
      </c>
      <c r="O553" s="127" t="s">
        <v>225</v>
      </c>
      <c r="P553" s="127" t="s">
        <v>343</v>
      </c>
      <c r="Q553" s="127" t="s">
        <v>344</v>
      </c>
      <c r="R553" s="125"/>
      <c r="S553" s="126"/>
      <c r="T553" s="125"/>
      <c r="U553" s="124">
        <v>1819.63</v>
      </c>
      <c r="V553" s="124">
        <v>809220.05</v>
      </c>
      <c r="W553" s="124">
        <v>-807400.42</v>
      </c>
      <c r="X553" s="123"/>
    </row>
    <row r="554" spans="1:24" x14ac:dyDescent="0.25">
      <c r="A554" s="127" t="s">
        <v>272</v>
      </c>
      <c r="B554" s="165"/>
      <c r="C554" s="128" t="s">
        <v>217</v>
      </c>
      <c r="D554" s="128" t="s">
        <v>334</v>
      </c>
      <c r="E554" s="128" t="s">
        <v>345</v>
      </c>
      <c r="F554" s="128" t="s">
        <v>447</v>
      </c>
      <c r="G554" s="128" t="s">
        <v>220</v>
      </c>
      <c r="H554" s="128" t="s">
        <v>219</v>
      </c>
      <c r="I554" s="128" t="s">
        <v>220</v>
      </c>
      <c r="J554" s="128" t="s">
        <v>339</v>
      </c>
      <c r="K554" s="128" t="s">
        <v>223</v>
      </c>
      <c r="L554" s="128" t="s">
        <v>220</v>
      </c>
      <c r="M554" s="128" t="s">
        <v>316</v>
      </c>
      <c r="N554" s="128" t="s">
        <v>224</v>
      </c>
      <c r="O554" s="127" t="s">
        <v>225</v>
      </c>
      <c r="P554" s="127" t="s">
        <v>343</v>
      </c>
      <c r="Q554" s="127" t="s">
        <v>344</v>
      </c>
      <c r="R554" s="125"/>
      <c r="S554" s="126"/>
      <c r="T554" s="125"/>
      <c r="U554" s="124">
        <v>70.400000000000006</v>
      </c>
      <c r="V554" s="124">
        <v>29377.99</v>
      </c>
      <c r="W554" s="124">
        <v>-29307.59</v>
      </c>
      <c r="X554" s="123"/>
    </row>
    <row r="555" spans="1:24" x14ac:dyDescent="0.25">
      <c r="A555" s="127" t="s">
        <v>272</v>
      </c>
      <c r="B555" s="165"/>
      <c r="C555" s="128" t="s">
        <v>217</v>
      </c>
      <c r="D555" s="128" t="s">
        <v>334</v>
      </c>
      <c r="E555" s="128" t="s">
        <v>345</v>
      </c>
      <c r="F555" s="128" t="s">
        <v>446</v>
      </c>
      <c r="G555" s="128" t="s">
        <v>220</v>
      </c>
      <c r="H555" s="128" t="s">
        <v>219</v>
      </c>
      <c r="I555" s="128" t="s">
        <v>220</v>
      </c>
      <c r="J555" s="128" t="s">
        <v>339</v>
      </c>
      <c r="K555" s="128" t="s">
        <v>223</v>
      </c>
      <c r="L555" s="128" t="s">
        <v>220</v>
      </c>
      <c r="M555" s="128" t="s">
        <v>316</v>
      </c>
      <c r="N555" s="128" t="s">
        <v>224</v>
      </c>
      <c r="O555" s="127" t="s">
        <v>225</v>
      </c>
      <c r="P555" s="127" t="s">
        <v>343</v>
      </c>
      <c r="Q555" s="127" t="s">
        <v>344</v>
      </c>
      <c r="R555" s="125"/>
      <c r="S555" s="126"/>
      <c r="T555" s="125"/>
      <c r="U555" s="124">
        <v>21.11</v>
      </c>
      <c r="V555" s="124">
        <v>49130.11</v>
      </c>
      <c r="W555" s="124">
        <v>-49109</v>
      </c>
      <c r="X555" s="123"/>
    </row>
    <row r="556" spans="1:24" x14ac:dyDescent="0.25">
      <c r="A556" s="127" t="s">
        <v>272</v>
      </c>
      <c r="B556" s="165"/>
      <c r="C556" s="128" t="s">
        <v>217</v>
      </c>
      <c r="D556" s="128" t="s">
        <v>334</v>
      </c>
      <c r="E556" s="128" t="s">
        <v>345</v>
      </c>
      <c r="F556" s="128" t="s">
        <v>443</v>
      </c>
      <c r="G556" s="128" t="s">
        <v>220</v>
      </c>
      <c r="H556" s="128" t="s">
        <v>219</v>
      </c>
      <c r="I556" s="128" t="s">
        <v>220</v>
      </c>
      <c r="J556" s="128" t="s">
        <v>339</v>
      </c>
      <c r="K556" s="128" t="s">
        <v>223</v>
      </c>
      <c r="L556" s="128" t="s">
        <v>220</v>
      </c>
      <c r="M556" s="128" t="s">
        <v>316</v>
      </c>
      <c r="N556" s="128" t="s">
        <v>224</v>
      </c>
      <c r="O556" s="127" t="s">
        <v>225</v>
      </c>
      <c r="P556" s="127" t="s">
        <v>343</v>
      </c>
      <c r="Q556" s="127" t="s">
        <v>344</v>
      </c>
      <c r="R556" s="125"/>
      <c r="S556" s="126"/>
      <c r="T556" s="125"/>
      <c r="U556" s="124">
        <v>3.45</v>
      </c>
      <c r="V556" s="124">
        <v>54434.36</v>
      </c>
      <c r="W556" s="124">
        <v>-54430.91</v>
      </c>
      <c r="X556" s="123"/>
    </row>
    <row r="557" spans="1:24" x14ac:dyDescent="0.25">
      <c r="A557" s="127" t="s">
        <v>272</v>
      </c>
      <c r="B557" s="165"/>
      <c r="C557" s="128" t="s">
        <v>217</v>
      </c>
      <c r="D557" s="128" t="s">
        <v>334</v>
      </c>
      <c r="E557" s="128" t="s">
        <v>345</v>
      </c>
      <c r="F557" s="128" t="s">
        <v>445</v>
      </c>
      <c r="G557" s="128" t="s">
        <v>220</v>
      </c>
      <c r="H557" s="128" t="s">
        <v>219</v>
      </c>
      <c r="I557" s="128" t="s">
        <v>220</v>
      </c>
      <c r="J557" s="128" t="s">
        <v>339</v>
      </c>
      <c r="K557" s="128" t="s">
        <v>223</v>
      </c>
      <c r="L557" s="128" t="s">
        <v>220</v>
      </c>
      <c r="M557" s="128" t="s">
        <v>316</v>
      </c>
      <c r="N557" s="128" t="s">
        <v>224</v>
      </c>
      <c r="O557" s="127" t="s">
        <v>225</v>
      </c>
      <c r="P557" s="127" t="s">
        <v>343</v>
      </c>
      <c r="Q557" s="127" t="s">
        <v>344</v>
      </c>
      <c r="R557" s="125"/>
      <c r="S557" s="126"/>
      <c r="T557" s="125"/>
      <c r="U557" s="124">
        <v>0</v>
      </c>
      <c r="V557" s="124">
        <v>15604.79</v>
      </c>
      <c r="W557" s="124">
        <v>-15604.79</v>
      </c>
      <c r="X557" s="123"/>
    </row>
    <row r="558" spans="1:24" x14ac:dyDescent="0.25">
      <c r="A558" s="127" t="s">
        <v>272</v>
      </c>
      <c r="B558" s="165"/>
      <c r="C558" s="128" t="s">
        <v>217</v>
      </c>
      <c r="D558" s="128" t="s">
        <v>334</v>
      </c>
      <c r="E558" s="128" t="s">
        <v>345</v>
      </c>
      <c r="F558" s="128" t="s">
        <v>244</v>
      </c>
      <c r="G558" s="128" t="s">
        <v>220</v>
      </c>
      <c r="H558" s="128" t="s">
        <v>219</v>
      </c>
      <c r="I558" s="128" t="s">
        <v>220</v>
      </c>
      <c r="J558" s="128" t="s">
        <v>339</v>
      </c>
      <c r="K558" s="128" t="s">
        <v>223</v>
      </c>
      <c r="L558" s="128" t="s">
        <v>220</v>
      </c>
      <c r="M558" s="128" t="s">
        <v>316</v>
      </c>
      <c r="N558" s="128" t="s">
        <v>224</v>
      </c>
      <c r="O558" s="127" t="s">
        <v>225</v>
      </c>
      <c r="P558" s="127" t="s">
        <v>343</v>
      </c>
      <c r="Q558" s="127" t="s">
        <v>344</v>
      </c>
      <c r="R558" s="125"/>
      <c r="S558" s="126"/>
      <c r="T558" s="125"/>
      <c r="U558" s="124">
        <v>0</v>
      </c>
      <c r="V558" s="124">
        <v>20072.78</v>
      </c>
      <c r="W558" s="124">
        <v>-20072.78</v>
      </c>
      <c r="X558" s="123"/>
    </row>
    <row r="559" spans="1:24" x14ac:dyDescent="0.25">
      <c r="A559" s="127" t="s">
        <v>272</v>
      </c>
      <c r="B559" s="165"/>
      <c r="C559" s="128" t="s">
        <v>217</v>
      </c>
      <c r="D559" s="128" t="s">
        <v>334</v>
      </c>
      <c r="E559" s="128" t="s">
        <v>345</v>
      </c>
      <c r="F559" s="128" t="s">
        <v>444</v>
      </c>
      <c r="G559" s="128" t="s">
        <v>220</v>
      </c>
      <c r="H559" s="128" t="s">
        <v>219</v>
      </c>
      <c r="I559" s="128" t="s">
        <v>220</v>
      </c>
      <c r="J559" s="128" t="s">
        <v>339</v>
      </c>
      <c r="K559" s="128" t="s">
        <v>223</v>
      </c>
      <c r="L559" s="128" t="s">
        <v>220</v>
      </c>
      <c r="M559" s="128" t="s">
        <v>316</v>
      </c>
      <c r="N559" s="128" t="s">
        <v>224</v>
      </c>
      <c r="O559" s="127" t="s">
        <v>225</v>
      </c>
      <c r="P559" s="127" t="s">
        <v>343</v>
      </c>
      <c r="Q559" s="127" t="s">
        <v>344</v>
      </c>
      <c r="R559" s="125"/>
      <c r="S559" s="126"/>
      <c r="T559" s="125"/>
      <c r="U559" s="124">
        <v>20.29</v>
      </c>
      <c r="V559" s="124">
        <v>31305.8</v>
      </c>
      <c r="W559" s="124">
        <v>-31285.51</v>
      </c>
      <c r="X559" s="123"/>
    </row>
    <row r="560" spans="1:24" x14ac:dyDescent="0.25">
      <c r="A560" s="127" t="s">
        <v>272</v>
      </c>
      <c r="B560" s="165"/>
      <c r="C560" s="128" t="s">
        <v>217</v>
      </c>
      <c r="D560" s="128" t="s">
        <v>334</v>
      </c>
      <c r="E560" s="128" t="s">
        <v>347</v>
      </c>
      <c r="F560" s="128" t="s">
        <v>446</v>
      </c>
      <c r="G560" s="128" t="s">
        <v>220</v>
      </c>
      <c r="H560" s="128" t="s">
        <v>219</v>
      </c>
      <c r="I560" s="128" t="s">
        <v>220</v>
      </c>
      <c r="J560" s="128" t="s">
        <v>339</v>
      </c>
      <c r="K560" s="128" t="s">
        <v>223</v>
      </c>
      <c r="L560" s="128" t="s">
        <v>220</v>
      </c>
      <c r="M560" s="128" t="s">
        <v>316</v>
      </c>
      <c r="N560" s="128" t="s">
        <v>224</v>
      </c>
      <c r="O560" s="127" t="s">
        <v>225</v>
      </c>
      <c r="P560" s="127" t="s">
        <v>343</v>
      </c>
      <c r="Q560" s="127" t="s">
        <v>344</v>
      </c>
      <c r="R560" s="125"/>
      <c r="S560" s="126"/>
      <c r="T560" s="125"/>
      <c r="U560" s="124">
        <v>0</v>
      </c>
      <c r="V560" s="124">
        <v>30.04</v>
      </c>
      <c r="W560" s="124">
        <v>-30.04</v>
      </c>
      <c r="X560" s="123"/>
    </row>
    <row r="561" spans="1:24" x14ac:dyDescent="0.25">
      <c r="A561" s="127" t="s">
        <v>272</v>
      </c>
      <c r="B561" s="165"/>
      <c r="C561" s="128" t="s">
        <v>217</v>
      </c>
      <c r="D561" s="128" t="s">
        <v>352</v>
      </c>
      <c r="E561" s="128" t="s">
        <v>354</v>
      </c>
      <c r="F561" s="128" t="s">
        <v>447</v>
      </c>
      <c r="G561" s="128" t="s">
        <v>220</v>
      </c>
      <c r="H561" s="128" t="s">
        <v>219</v>
      </c>
      <c r="I561" s="128" t="s">
        <v>220</v>
      </c>
      <c r="J561" s="128" t="s">
        <v>356</v>
      </c>
      <c r="K561" s="128" t="s">
        <v>223</v>
      </c>
      <c r="L561" s="128" t="s">
        <v>220</v>
      </c>
      <c r="M561" s="128" t="s">
        <v>322</v>
      </c>
      <c r="N561" s="128" t="s">
        <v>224</v>
      </c>
      <c r="O561" s="127" t="s">
        <v>225</v>
      </c>
      <c r="P561" s="127" t="s">
        <v>226</v>
      </c>
      <c r="Q561" s="127" t="s">
        <v>241</v>
      </c>
      <c r="R561" s="125"/>
      <c r="S561" s="126"/>
      <c r="T561" s="125"/>
      <c r="U561" s="124">
        <v>0</v>
      </c>
      <c r="V561" s="124">
        <v>305549.09999999998</v>
      </c>
      <c r="W561" s="124">
        <v>-305549.09999999998</v>
      </c>
      <c r="X561" s="123"/>
    </row>
    <row r="562" spans="1:24" x14ac:dyDescent="0.25">
      <c r="A562" s="127" t="s">
        <v>272</v>
      </c>
      <c r="B562" s="165"/>
      <c r="C562" s="128" t="s">
        <v>217</v>
      </c>
      <c r="D562" s="128" t="s">
        <v>352</v>
      </c>
      <c r="E562" s="128" t="s">
        <v>354</v>
      </c>
      <c r="F562" s="128" t="s">
        <v>447</v>
      </c>
      <c r="G562" s="128" t="s">
        <v>220</v>
      </c>
      <c r="H562" s="128" t="s">
        <v>219</v>
      </c>
      <c r="I562" s="128" t="s">
        <v>220</v>
      </c>
      <c r="J562" s="128" t="s">
        <v>356</v>
      </c>
      <c r="K562" s="128" t="s">
        <v>223</v>
      </c>
      <c r="L562" s="128" t="s">
        <v>220</v>
      </c>
      <c r="M562" s="128" t="s">
        <v>322</v>
      </c>
      <c r="N562" s="128" t="s">
        <v>224</v>
      </c>
      <c r="O562" s="127" t="s">
        <v>225</v>
      </c>
      <c r="P562" s="127" t="s">
        <v>226</v>
      </c>
      <c r="Q562" s="127" t="s">
        <v>276</v>
      </c>
      <c r="R562" s="125"/>
      <c r="S562" s="126"/>
      <c r="T562" s="125"/>
      <c r="U562" s="124">
        <v>321274.76</v>
      </c>
      <c r="V562" s="124">
        <v>0</v>
      </c>
      <c r="W562" s="124">
        <v>321274.76</v>
      </c>
      <c r="X562" s="123"/>
    </row>
    <row r="563" spans="1:24" x14ac:dyDescent="0.25">
      <c r="A563" s="127" t="s">
        <v>272</v>
      </c>
      <c r="B563" s="165"/>
      <c r="C563" s="128" t="s">
        <v>217</v>
      </c>
      <c r="D563" s="128" t="s">
        <v>352</v>
      </c>
      <c r="E563" s="128" t="s">
        <v>354</v>
      </c>
      <c r="F563" s="128" t="s">
        <v>446</v>
      </c>
      <c r="G563" s="128" t="s">
        <v>220</v>
      </c>
      <c r="H563" s="128" t="s">
        <v>219</v>
      </c>
      <c r="I563" s="128" t="s">
        <v>220</v>
      </c>
      <c r="J563" s="128" t="s">
        <v>356</v>
      </c>
      <c r="K563" s="128" t="s">
        <v>223</v>
      </c>
      <c r="L563" s="128" t="s">
        <v>220</v>
      </c>
      <c r="M563" s="128" t="s">
        <v>322</v>
      </c>
      <c r="N563" s="128" t="s">
        <v>224</v>
      </c>
      <c r="O563" s="127" t="s">
        <v>225</v>
      </c>
      <c r="P563" s="127" t="s">
        <v>226</v>
      </c>
      <c r="Q563" s="127" t="s">
        <v>241</v>
      </c>
      <c r="R563" s="125"/>
      <c r="S563" s="126"/>
      <c r="T563" s="125"/>
      <c r="U563" s="124">
        <v>0</v>
      </c>
      <c r="V563" s="124">
        <v>112385.31</v>
      </c>
      <c r="W563" s="124">
        <v>-112385.31</v>
      </c>
      <c r="X563" s="123"/>
    </row>
    <row r="564" spans="1:24" x14ac:dyDescent="0.25">
      <c r="A564" s="127" t="s">
        <v>272</v>
      </c>
      <c r="B564" s="165"/>
      <c r="C564" s="128" t="s">
        <v>217</v>
      </c>
      <c r="D564" s="128" t="s">
        <v>352</v>
      </c>
      <c r="E564" s="128" t="s">
        <v>354</v>
      </c>
      <c r="F564" s="128" t="s">
        <v>446</v>
      </c>
      <c r="G564" s="128" t="s">
        <v>220</v>
      </c>
      <c r="H564" s="128" t="s">
        <v>219</v>
      </c>
      <c r="I564" s="128" t="s">
        <v>220</v>
      </c>
      <c r="J564" s="128" t="s">
        <v>356</v>
      </c>
      <c r="K564" s="128" t="s">
        <v>223</v>
      </c>
      <c r="L564" s="128" t="s">
        <v>220</v>
      </c>
      <c r="M564" s="128" t="s">
        <v>322</v>
      </c>
      <c r="N564" s="128" t="s">
        <v>224</v>
      </c>
      <c r="O564" s="127" t="s">
        <v>225</v>
      </c>
      <c r="P564" s="127" t="s">
        <v>226</v>
      </c>
      <c r="Q564" s="127" t="s">
        <v>276</v>
      </c>
      <c r="R564" s="125"/>
      <c r="S564" s="126"/>
      <c r="T564" s="125"/>
      <c r="U564" s="124">
        <v>113411.79</v>
      </c>
      <c r="V564" s="124">
        <v>0</v>
      </c>
      <c r="W564" s="124">
        <v>113411.79</v>
      </c>
      <c r="X564" s="123"/>
    </row>
    <row r="565" spans="1:24" x14ac:dyDescent="0.25">
      <c r="A565" s="127" t="s">
        <v>272</v>
      </c>
      <c r="B565" s="165"/>
      <c r="C565" s="128" t="s">
        <v>217</v>
      </c>
      <c r="D565" s="128" t="s">
        <v>352</v>
      </c>
      <c r="E565" s="128" t="s">
        <v>354</v>
      </c>
      <c r="F565" s="128" t="s">
        <v>443</v>
      </c>
      <c r="G565" s="128" t="s">
        <v>220</v>
      </c>
      <c r="H565" s="128" t="s">
        <v>219</v>
      </c>
      <c r="I565" s="128" t="s">
        <v>220</v>
      </c>
      <c r="J565" s="128" t="s">
        <v>356</v>
      </c>
      <c r="K565" s="128" t="s">
        <v>223</v>
      </c>
      <c r="L565" s="128" t="s">
        <v>220</v>
      </c>
      <c r="M565" s="128" t="s">
        <v>322</v>
      </c>
      <c r="N565" s="128" t="s">
        <v>224</v>
      </c>
      <c r="O565" s="127" t="s">
        <v>225</v>
      </c>
      <c r="P565" s="127" t="s">
        <v>226</v>
      </c>
      <c r="Q565" s="127" t="s">
        <v>241</v>
      </c>
      <c r="R565" s="125"/>
      <c r="S565" s="126"/>
      <c r="T565" s="125"/>
      <c r="U565" s="124">
        <v>0</v>
      </c>
      <c r="V565" s="124">
        <v>308473.15000000002</v>
      </c>
      <c r="W565" s="124">
        <v>-308473.15000000002</v>
      </c>
      <c r="X565" s="123"/>
    </row>
    <row r="566" spans="1:24" x14ac:dyDescent="0.25">
      <c r="A566" s="127" t="s">
        <v>272</v>
      </c>
      <c r="B566" s="165"/>
      <c r="C566" s="128" t="s">
        <v>217</v>
      </c>
      <c r="D566" s="128" t="s">
        <v>352</v>
      </c>
      <c r="E566" s="128" t="s">
        <v>354</v>
      </c>
      <c r="F566" s="128" t="s">
        <v>443</v>
      </c>
      <c r="G566" s="128" t="s">
        <v>220</v>
      </c>
      <c r="H566" s="128" t="s">
        <v>219</v>
      </c>
      <c r="I566" s="128" t="s">
        <v>220</v>
      </c>
      <c r="J566" s="128" t="s">
        <v>356</v>
      </c>
      <c r="K566" s="128" t="s">
        <v>223</v>
      </c>
      <c r="L566" s="128" t="s">
        <v>220</v>
      </c>
      <c r="M566" s="128" t="s">
        <v>322</v>
      </c>
      <c r="N566" s="128" t="s">
        <v>224</v>
      </c>
      <c r="O566" s="127" t="s">
        <v>225</v>
      </c>
      <c r="P566" s="127" t="s">
        <v>226</v>
      </c>
      <c r="Q566" s="127" t="s">
        <v>276</v>
      </c>
      <c r="R566" s="125"/>
      <c r="S566" s="126"/>
      <c r="T566" s="125"/>
      <c r="U566" s="124">
        <v>253134.78</v>
      </c>
      <c r="V566" s="124">
        <v>0</v>
      </c>
      <c r="W566" s="124">
        <v>253134.78</v>
      </c>
      <c r="X566" s="123"/>
    </row>
    <row r="567" spans="1:24" x14ac:dyDescent="0.25">
      <c r="A567" s="127" t="s">
        <v>272</v>
      </c>
      <c r="B567" s="165"/>
      <c r="C567" s="128" t="s">
        <v>217</v>
      </c>
      <c r="D567" s="128" t="s">
        <v>352</v>
      </c>
      <c r="E567" s="128" t="s">
        <v>354</v>
      </c>
      <c r="F567" s="128" t="s">
        <v>445</v>
      </c>
      <c r="G567" s="128" t="s">
        <v>220</v>
      </c>
      <c r="H567" s="128" t="s">
        <v>219</v>
      </c>
      <c r="I567" s="128" t="s">
        <v>220</v>
      </c>
      <c r="J567" s="128" t="s">
        <v>356</v>
      </c>
      <c r="K567" s="128" t="s">
        <v>223</v>
      </c>
      <c r="L567" s="128" t="s">
        <v>220</v>
      </c>
      <c r="M567" s="128" t="s">
        <v>322</v>
      </c>
      <c r="N567" s="128" t="s">
        <v>224</v>
      </c>
      <c r="O567" s="127" t="s">
        <v>225</v>
      </c>
      <c r="P567" s="127" t="s">
        <v>226</v>
      </c>
      <c r="Q567" s="127" t="s">
        <v>241</v>
      </c>
      <c r="R567" s="125"/>
      <c r="S567" s="126"/>
      <c r="T567" s="125"/>
      <c r="U567" s="124">
        <v>0</v>
      </c>
      <c r="V567" s="124">
        <v>158536.62</v>
      </c>
      <c r="W567" s="124">
        <v>-158536.62</v>
      </c>
      <c r="X567" s="123"/>
    </row>
    <row r="568" spans="1:24" x14ac:dyDescent="0.25">
      <c r="A568" s="127" t="s">
        <v>272</v>
      </c>
      <c r="B568" s="165"/>
      <c r="C568" s="128" t="s">
        <v>217</v>
      </c>
      <c r="D568" s="128" t="s">
        <v>352</v>
      </c>
      <c r="E568" s="128" t="s">
        <v>354</v>
      </c>
      <c r="F568" s="128" t="s">
        <v>445</v>
      </c>
      <c r="G568" s="128" t="s">
        <v>220</v>
      </c>
      <c r="H568" s="128" t="s">
        <v>219</v>
      </c>
      <c r="I568" s="128" t="s">
        <v>220</v>
      </c>
      <c r="J568" s="128" t="s">
        <v>356</v>
      </c>
      <c r="K568" s="128" t="s">
        <v>223</v>
      </c>
      <c r="L568" s="128" t="s">
        <v>220</v>
      </c>
      <c r="M568" s="128" t="s">
        <v>322</v>
      </c>
      <c r="N568" s="128" t="s">
        <v>224</v>
      </c>
      <c r="O568" s="127" t="s">
        <v>225</v>
      </c>
      <c r="P568" s="127" t="s">
        <v>226</v>
      </c>
      <c r="Q568" s="127" t="s">
        <v>276</v>
      </c>
      <c r="R568" s="125"/>
      <c r="S568" s="126"/>
      <c r="T568" s="125"/>
      <c r="U568" s="124">
        <v>160612.04999999999</v>
      </c>
      <c r="V568" s="124">
        <v>0</v>
      </c>
      <c r="W568" s="124">
        <v>160612.04999999999</v>
      </c>
      <c r="X568" s="123"/>
    </row>
    <row r="569" spans="1:24" x14ac:dyDescent="0.25">
      <c r="A569" s="127" t="s">
        <v>272</v>
      </c>
      <c r="B569" s="165"/>
      <c r="C569" s="128" t="s">
        <v>217</v>
      </c>
      <c r="D569" s="128" t="s">
        <v>352</v>
      </c>
      <c r="E569" s="128" t="s">
        <v>354</v>
      </c>
      <c r="F569" s="128" t="s">
        <v>244</v>
      </c>
      <c r="G569" s="128" t="s">
        <v>220</v>
      </c>
      <c r="H569" s="128" t="s">
        <v>219</v>
      </c>
      <c r="I569" s="128" t="s">
        <v>220</v>
      </c>
      <c r="J569" s="128" t="s">
        <v>356</v>
      </c>
      <c r="K569" s="128" t="s">
        <v>223</v>
      </c>
      <c r="L569" s="128" t="s">
        <v>220</v>
      </c>
      <c r="M569" s="128" t="s">
        <v>322</v>
      </c>
      <c r="N569" s="128" t="s">
        <v>224</v>
      </c>
      <c r="O569" s="127" t="s">
        <v>225</v>
      </c>
      <c r="P569" s="127" t="s">
        <v>226</v>
      </c>
      <c r="Q569" s="127" t="s">
        <v>241</v>
      </c>
      <c r="R569" s="125"/>
      <c r="S569" s="126"/>
      <c r="T569" s="125"/>
      <c r="U569" s="124">
        <v>0</v>
      </c>
      <c r="V569" s="124">
        <v>37918.01</v>
      </c>
      <c r="W569" s="124">
        <v>-37918.01</v>
      </c>
      <c r="X569" s="123"/>
    </row>
    <row r="570" spans="1:24" x14ac:dyDescent="0.25">
      <c r="A570" s="127" t="s">
        <v>272</v>
      </c>
      <c r="B570" s="165"/>
      <c r="C570" s="128" t="s">
        <v>217</v>
      </c>
      <c r="D570" s="128" t="s">
        <v>352</v>
      </c>
      <c r="E570" s="128" t="s">
        <v>354</v>
      </c>
      <c r="F570" s="128" t="s">
        <v>244</v>
      </c>
      <c r="G570" s="128" t="s">
        <v>220</v>
      </c>
      <c r="H570" s="128" t="s">
        <v>219</v>
      </c>
      <c r="I570" s="128" t="s">
        <v>220</v>
      </c>
      <c r="J570" s="128" t="s">
        <v>356</v>
      </c>
      <c r="K570" s="128" t="s">
        <v>223</v>
      </c>
      <c r="L570" s="128" t="s">
        <v>220</v>
      </c>
      <c r="M570" s="128" t="s">
        <v>322</v>
      </c>
      <c r="N570" s="128" t="s">
        <v>224</v>
      </c>
      <c r="O570" s="127" t="s">
        <v>225</v>
      </c>
      <c r="P570" s="127" t="s">
        <v>226</v>
      </c>
      <c r="Q570" s="127" t="s">
        <v>276</v>
      </c>
      <c r="R570" s="125"/>
      <c r="S570" s="126"/>
      <c r="T570" s="125"/>
      <c r="U570" s="124">
        <v>38601.760000000002</v>
      </c>
      <c r="V570" s="124">
        <v>0</v>
      </c>
      <c r="W570" s="124">
        <v>38601.760000000002</v>
      </c>
      <c r="X570" s="123"/>
    </row>
    <row r="571" spans="1:24" x14ac:dyDescent="0.25">
      <c r="A571" s="127" t="s">
        <v>272</v>
      </c>
      <c r="B571" s="165"/>
      <c r="C571" s="128" t="s">
        <v>217</v>
      </c>
      <c r="D571" s="128" t="s">
        <v>352</v>
      </c>
      <c r="E571" s="128" t="s">
        <v>354</v>
      </c>
      <c r="F571" s="128" t="s">
        <v>444</v>
      </c>
      <c r="G571" s="128" t="s">
        <v>220</v>
      </c>
      <c r="H571" s="128" t="s">
        <v>219</v>
      </c>
      <c r="I571" s="128" t="s">
        <v>220</v>
      </c>
      <c r="J571" s="128" t="s">
        <v>356</v>
      </c>
      <c r="K571" s="128" t="s">
        <v>223</v>
      </c>
      <c r="L571" s="128" t="s">
        <v>220</v>
      </c>
      <c r="M571" s="128" t="s">
        <v>322</v>
      </c>
      <c r="N571" s="128" t="s">
        <v>224</v>
      </c>
      <c r="O571" s="127" t="s">
        <v>225</v>
      </c>
      <c r="P571" s="127" t="s">
        <v>226</v>
      </c>
      <c r="Q571" s="127" t="s">
        <v>241</v>
      </c>
      <c r="R571" s="125"/>
      <c r="S571" s="126"/>
      <c r="T571" s="125"/>
      <c r="U571" s="124">
        <v>0</v>
      </c>
      <c r="V571" s="124">
        <v>169054.59</v>
      </c>
      <c r="W571" s="124">
        <v>-169054.59</v>
      </c>
      <c r="X571" s="123"/>
    </row>
    <row r="572" spans="1:24" x14ac:dyDescent="0.25">
      <c r="A572" s="127" t="s">
        <v>272</v>
      </c>
      <c r="B572" s="165"/>
      <c r="C572" s="128" t="s">
        <v>217</v>
      </c>
      <c r="D572" s="128" t="s">
        <v>352</v>
      </c>
      <c r="E572" s="128" t="s">
        <v>354</v>
      </c>
      <c r="F572" s="128" t="s">
        <v>444</v>
      </c>
      <c r="G572" s="128" t="s">
        <v>220</v>
      </c>
      <c r="H572" s="128" t="s">
        <v>219</v>
      </c>
      <c r="I572" s="128" t="s">
        <v>220</v>
      </c>
      <c r="J572" s="128" t="s">
        <v>356</v>
      </c>
      <c r="K572" s="128" t="s">
        <v>223</v>
      </c>
      <c r="L572" s="128" t="s">
        <v>220</v>
      </c>
      <c r="M572" s="128" t="s">
        <v>322</v>
      </c>
      <c r="N572" s="128" t="s">
        <v>224</v>
      </c>
      <c r="O572" s="127" t="s">
        <v>225</v>
      </c>
      <c r="P572" s="127" t="s">
        <v>226</v>
      </c>
      <c r="Q572" s="127" t="s">
        <v>276</v>
      </c>
      <c r="R572" s="125"/>
      <c r="S572" s="126"/>
      <c r="T572" s="125"/>
      <c r="U572" s="124">
        <v>148747.51999999999</v>
      </c>
      <c r="V572" s="124">
        <v>0</v>
      </c>
      <c r="W572" s="124">
        <v>148747.51999999999</v>
      </c>
      <c r="X572" s="123"/>
    </row>
    <row r="573" spans="1:24" x14ac:dyDescent="0.25">
      <c r="A573" s="127" t="s">
        <v>272</v>
      </c>
      <c r="B573" s="165"/>
      <c r="C573" s="128" t="s">
        <v>217</v>
      </c>
      <c r="D573" s="128" t="s">
        <v>352</v>
      </c>
      <c r="E573" s="128" t="s">
        <v>358</v>
      </c>
      <c r="F573" s="128" t="s">
        <v>447</v>
      </c>
      <c r="G573" s="128" t="s">
        <v>220</v>
      </c>
      <c r="H573" s="128" t="s">
        <v>219</v>
      </c>
      <c r="I573" s="128" t="s">
        <v>220</v>
      </c>
      <c r="J573" s="128" t="s">
        <v>356</v>
      </c>
      <c r="K573" s="128" t="s">
        <v>223</v>
      </c>
      <c r="L573" s="128" t="s">
        <v>220</v>
      </c>
      <c r="M573" s="128" t="s">
        <v>316</v>
      </c>
      <c r="N573" s="128" t="s">
        <v>224</v>
      </c>
      <c r="O573" s="127" t="s">
        <v>225</v>
      </c>
      <c r="P573" s="127" t="s">
        <v>343</v>
      </c>
      <c r="Q573" s="127" t="s">
        <v>344</v>
      </c>
      <c r="R573" s="125"/>
      <c r="S573" s="126"/>
      <c r="T573" s="125"/>
      <c r="U573" s="124">
        <v>5447.28</v>
      </c>
      <c r="V573" s="124">
        <v>713912.93</v>
      </c>
      <c r="W573" s="124">
        <v>-708465.65</v>
      </c>
      <c r="X573" s="123"/>
    </row>
    <row r="574" spans="1:24" x14ac:dyDescent="0.25">
      <c r="A574" s="127" t="s">
        <v>272</v>
      </c>
      <c r="B574" s="165"/>
      <c r="C574" s="128" t="s">
        <v>217</v>
      </c>
      <c r="D574" s="128" t="s">
        <v>352</v>
      </c>
      <c r="E574" s="128" t="s">
        <v>358</v>
      </c>
      <c r="F574" s="128" t="s">
        <v>446</v>
      </c>
      <c r="G574" s="128" t="s">
        <v>220</v>
      </c>
      <c r="H574" s="128" t="s">
        <v>219</v>
      </c>
      <c r="I574" s="128" t="s">
        <v>220</v>
      </c>
      <c r="J574" s="128" t="s">
        <v>356</v>
      </c>
      <c r="K574" s="128" t="s">
        <v>223</v>
      </c>
      <c r="L574" s="128" t="s">
        <v>220</v>
      </c>
      <c r="M574" s="128" t="s">
        <v>316</v>
      </c>
      <c r="N574" s="128" t="s">
        <v>224</v>
      </c>
      <c r="O574" s="127" t="s">
        <v>225</v>
      </c>
      <c r="P574" s="127" t="s">
        <v>343</v>
      </c>
      <c r="Q574" s="127" t="s">
        <v>344</v>
      </c>
      <c r="R574" s="125"/>
      <c r="S574" s="126"/>
      <c r="T574" s="125"/>
      <c r="U574" s="124">
        <v>0</v>
      </c>
      <c r="V574" s="124">
        <v>268190.43</v>
      </c>
      <c r="W574" s="124">
        <v>-268190.43</v>
      </c>
      <c r="X574" s="123"/>
    </row>
    <row r="575" spans="1:24" x14ac:dyDescent="0.25">
      <c r="A575" s="127" t="s">
        <v>272</v>
      </c>
      <c r="B575" s="165"/>
      <c r="C575" s="128" t="s">
        <v>217</v>
      </c>
      <c r="D575" s="128" t="s">
        <v>352</v>
      </c>
      <c r="E575" s="128" t="s">
        <v>358</v>
      </c>
      <c r="F575" s="128" t="s">
        <v>443</v>
      </c>
      <c r="G575" s="128" t="s">
        <v>220</v>
      </c>
      <c r="H575" s="128" t="s">
        <v>219</v>
      </c>
      <c r="I575" s="128" t="s">
        <v>220</v>
      </c>
      <c r="J575" s="128" t="s">
        <v>356</v>
      </c>
      <c r="K575" s="128" t="s">
        <v>223</v>
      </c>
      <c r="L575" s="128" t="s">
        <v>220</v>
      </c>
      <c r="M575" s="128" t="s">
        <v>316</v>
      </c>
      <c r="N575" s="128" t="s">
        <v>224</v>
      </c>
      <c r="O575" s="127" t="s">
        <v>225</v>
      </c>
      <c r="P575" s="127" t="s">
        <v>343</v>
      </c>
      <c r="Q575" s="127" t="s">
        <v>344</v>
      </c>
      <c r="R575" s="125"/>
      <c r="S575" s="126"/>
      <c r="T575" s="125"/>
      <c r="U575" s="124">
        <v>60.31</v>
      </c>
      <c r="V575" s="124">
        <v>556585.47</v>
      </c>
      <c r="W575" s="124">
        <v>-556525.16</v>
      </c>
      <c r="X575" s="123"/>
    </row>
    <row r="576" spans="1:24" x14ac:dyDescent="0.25">
      <c r="A576" s="127" t="s">
        <v>272</v>
      </c>
      <c r="B576" s="165"/>
      <c r="C576" s="128" t="s">
        <v>217</v>
      </c>
      <c r="D576" s="128" t="s">
        <v>352</v>
      </c>
      <c r="E576" s="128" t="s">
        <v>358</v>
      </c>
      <c r="F576" s="128" t="s">
        <v>445</v>
      </c>
      <c r="G576" s="128" t="s">
        <v>220</v>
      </c>
      <c r="H576" s="128" t="s">
        <v>219</v>
      </c>
      <c r="I576" s="128" t="s">
        <v>220</v>
      </c>
      <c r="J576" s="128" t="s">
        <v>356</v>
      </c>
      <c r="K576" s="128" t="s">
        <v>223</v>
      </c>
      <c r="L576" s="128" t="s">
        <v>220</v>
      </c>
      <c r="M576" s="128" t="s">
        <v>316</v>
      </c>
      <c r="N576" s="128" t="s">
        <v>224</v>
      </c>
      <c r="O576" s="127" t="s">
        <v>225</v>
      </c>
      <c r="P576" s="127" t="s">
        <v>343</v>
      </c>
      <c r="Q576" s="127" t="s">
        <v>344</v>
      </c>
      <c r="R576" s="125"/>
      <c r="S576" s="126"/>
      <c r="T576" s="125"/>
      <c r="U576" s="124">
        <v>67.11</v>
      </c>
      <c r="V576" s="124">
        <v>320029.44</v>
      </c>
      <c r="W576" s="124">
        <v>-319962.33</v>
      </c>
      <c r="X576" s="123"/>
    </row>
    <row r="577" spans="1:24" x14ac:dyDescent="0.25">
      <c r="A577" s="127" t="s">
        <v>272</v>
      </c>
      <c r="B577" s="165"/>
      <c r="C577" s="128" t="s">
        <v>217</v>
      </c>
      <c r="D577" s="128" t="s">
        <v>352</v>
      </c>
      <c r="E577" s="128" t="s">
        <v>358</v>
      </c>
      <c r="F577" s="128" t="s">
        <v>244</v>
      </c>
      <c r="G577" s="128" t="s">
        <v>220</v>
      </c>
      <c r="H577" s="128" t="s">
        <v>219</v>
      </c>
      <c r="I577" s="128" t="s">
        <v>220</v>
      </c>
      <c r="J577" s="128" t="s">
        <v>356</v>
      </c>
      <c r="K577" s="128" t="s">
        <v>223</v>
      </c>
      <c r="L577" s="128" t="s">
        <v>220</v>
      </c>
      <c r="M577" s="128" t="s">
        <v>316</v>
      </c>
      <c r="N577" s="128" t="s">
        <v>224</v>
      </c>
      <c r="O577" s="127" t="s">
        <v>225</v>
      </c>
      <c r="P577" s="127" t="s">
        <v>343</v>
      </c>
      <c r="Q577" s="127" t="s">
        <v>344</v>
      </c>
      <c r="R577" s="125"/>
      <c r="S577" s="126"/>
      <c r="T577" s="125"/>
      <c r="U577" s="124">
        <v>0</v>
      </c>
      <c r="V577" s="124">
        <v>65616.73</v>
      </c>
      <c r="W577" s="124">
        <v>-65616.73</v>
      </c>
      <c r="X577" s="123"/>
    </row>
    <row r="578" spans="1:24" x14ac:dyDescent="0.25">
      <c r="A578" s="127" t="s">
        <v>272</v>
      </c>
      <c r="B578" s="165"/>
      <c r="C578" s="128" t="s">
        <v>217</v>
      </c>
      <c r="D578" s="128" t="s">
        <v>352</v>
      </c>
      <c r="E578" s="128" t="s">
        <v>358</v>
      </c>
      <c r="F578" s="128" t="s">
        <v>444</v>
      </c>
      <c r="G578" s="128" t="s">
        <v>220</v>
      </c>
      <c r="H578" s="128" t="s">
        <v>219</v>
      </c>
      <c r="I578" s="128" t="s">
        <v>220</v>
      </c>
      <c r="J578" s="128" t="s">
        <v>356</v>
      </c>
      <c r="K578" s="128" t="s">
        <v>223</v>
      </c>
      <c r="L578" s="128" t="s">
        <v>220</v>
      </c>
      <c r="M578" s="128" t="s">
        <v>316</v>
      </c>
      <c r="N578" s="128" t="s">
        <v>224</v>
      </c>
      <c r="O578" s="127" t="s">
        <v>225</v>
      </c>
      <c r="P578" s="127" t="s">
        <v>343</v>
      </c>
      <c r="Q578" s="127" t="s">
        <v>344</v>
      </c>
      <c r="R578" s="125"/>
      <c r="S578" s="126"/>
      <c r="T578" s="125"/>
      <c r="U578" s="124">
        <v>323.73</v>
      </c>
      <c r="V578" s="124">
        <v>306250.44</v>
      </c>
      <c r="W578" s="124">
        <v>-305926.71000000002</v>
      </c>
      <c r="X578" s="123"/>
    </row>
    <row r="579" spans="1:24" x14ac:dyDescent="0.25">
      <c r="A579" s="127" t="s">
        <v>272</v>
      </c>
      <c r="B579" s="165"/>
      <c r="C579" s="128" t="s">
        <v>217</v>
      </c>
      <c r="D579" s="128" t="s">
        <v>352</v>
      </c>
      <c r="E579" s="128" t="s">
        <v>360</v>
      </c>
      <c r="F579" s="128" t="s">
        <v>447</v>
      </c>
      <c r="G579" s="128" t="s">
        <v>220</v>
      </c>
      <c r="H579" s="128" t="s">
        <v>219</v>
      </c>
      <c r="I579" s="128" t="s">
        <v>220</v>
      </c>
      <c r="J579" s="128" t="s">
        <v>356</v>
      </c>
      <c r="K579" s="128" t="s">
        <v>223</v>
      </c>
      <c r="L579" s="128" t="s">
        <v>220</v>
      </c>
      <c r="M579" s="128" t="s">
        <v>316</v>
      </c>
      <c r="N579" s="128" t="s">
        <v>224</v>
      </c>
      <c r="O579" s="127" t="s">
        <v>225</v>
      </c>
      <c r="P579" s="127" t="s">
        <v>343</v>
      </c>
      <c r="Q579" s="127" t="s">
        <v>344</v>
      </c>
      <c r="R579" s="125"/>
      <c r="S579" s="126"/>
      <c r="T579" s="125"/>
      <c r="U579" s="124">
        <v>0</v>
      </c>
      <c r="V579" s="124">
        <v>33572.82</v>
      </c>
      <c r="W579" s="124">
        <v>-33572.82</v>
      </c>
      <c r="X579" s="123"/>
    </row>
    <row r="580" spans="1:24" x14ac:dyDescent="0.25">
      <c r="A580" s="127" t="s">
        <v>272</v>
      </c>
      <c r="B580" s="165"/>
      <c r="C580" s="128" t="s">
        <v>217</v>
      </c>
      <c r="D580" s="128" t="s">
        <v>352</v>
      </c>
      <c r="E580" s="128" t="s">
        <v>360</v>
      </c>
      <c r="F580" s="128" t="s">
        <v>446</v>
      </c>
      <c r="G580" s="128" t="s">
        <v>220</v>
      </c>
      <c r="H580" s="128" t="s">
        <v>219</v>
      </c>
      <c r="I580" s="128" t="s">
        <v>220</v>
      </c>
      <c r="J580" s="128" t="s">
        <v>356</v>
      </c>
      <c r="K580" s="128" t="s">
        <v>223</v>
      </c>
      <c r="L580" s="128" t="s">
        <v>220</v>
      </c>
      <c r="M580" s="128" t="s">
        <v>316</v>
      </c>
      <c r="N580" s="128" t="s">
        <v>224</v>
      </c>
      <c r="O580" s="127" t="s">
        <v>225</v>
      </c>
      <c r="P580" s="127" t="s">
        <v>343</v>
      </c>
      <c r="Q580" s="127" t="s">
        <v>344</v>
      </c>
      <c r="R580" s="125"/>
      <c r="S580" s="126"/>
      <c r="T580" s="125"/>
      <c r="U580" s="124">
        <v>0</v>
      </c>
      <c r="V580" s="124">
        <v>40370.9</v>
      </c>
      <c r="W580" s="124">
        <v>-40370.9</v>
      </c>
      <c r="X580" s="123"/>
    </row>
    <row r="581" spans="1:24" x14ac:dyDescent="0.25">
      <c r="A581" s="127" t="s">
        <v>272</v>
      </c>
      <c r="B581" s="165"/>
      <c r="C581" s="128" t="s">
        <v>217</v>
      </c>
      <c r="D581" s="128" t="s">
        <v>352</v>
      </c>
      <c r="E581" s="128" t="s">
        <v>360</v>
      </c>
      <c r="F581" s="128" t="s">
        <v>443</v>
      </c>
      <c r="G581" s="128" t="s">
        <v>220</v>
      </c>
      <c r="H581" s="128" t="s">
        <v>219</v>
      </c>
      <c r="I581" s="128" t="s">
        <v>220</v>
      </c>
      <c r="J581" s="128" t="s">
        <v>356</v>
      </c>
      <c r="K581" s="128" t="s">
        <v>223</v>
      </c>
      <c r="L581" s="128" t="s">
        <v>220</v>
      </c>
      <c r="M581" s="128" t="s">
        <v>316</v>
      </c>
      <c r="N581" s="128" t="s">
        <v>224</v>
      </c>
      <c r="O581" s="127" t="s">
        <v>225</v>
      </c>
      <c r="P581" s="127" t="s">
        <v>343</v>
      </c>
      <c r="Q581" s="127" t="s">
        <v>344</v>
      </c>
      <c r="R581" s="125"/>
      <c r="S581" s="126"/>
      <c r="T581" s="125"/>
      <c r="U581" s="124">
        <v>0</v>
      </c>
      <c r="V581" s="124">
        <v>276682.53000000003</v>
      </c>
      <c r="W581" s="124">
        <v>-276682.53000000003</v>
      </c>
      <c r="X581" s="123"/>
    </row>
    <row r="582" spans="1:24" x14ac:dyDescent="0.25">
      <c r="A582" s="127" t="s">
        <v>272</v>
      </c>
      <c r="B582" s="165"/>
      <c r="C582" s="128" t="s">
        <v>217</v>
      </c>
      <c r="D582" s="128" t="s">
        <v>352</v>
      </c>
      <c r="E582" s="128" t="s">
        <v>360</v>
      </c>
      <c r="F582" s="128" t="s">
        <v>445</v>
      </c>
      <c r="G582" s="128" t="s">
        <v>220</v>
      </c>
      <c r="H582" s="128" t="s">
        <v>219</v>
      </c>
      <c r="I582" s="128" t="s">
        <v>220</v>
      </c>
      <c r="J582" s="128" t="s">
        <v>356</v>
      </c>
      <c r="K582" s="128" t="s">
        <v>223</v>
      </c>
      <c r="L582" s="128" t="s">
        <v>220</v>
      </c>
      <c r="M582" s="128" t="s">
        <v>316</v>
      </c>
      <c r="N582" s="128" t="s">
        <v>224</v>
      </c>
      <c r="O582" s="127" t="s">
        <v>225</v>
      </c>
      <c r="P582" s="127" t="s">
        <v>343</v>
      </c>
      <c r="Q582" s="127" t="s">
        <v>344</v>
      </c>
      <c r="R582" s="125"/>
      <c r="S582" s="126"/>
      <c r="T582" s="125"/>
      <c r="U582" s="124">
        <v>0</v>
      </c>
      <c r="V582" s="124">
        <v>3678.23</v>
      </c>
      <c r="W582" s="124">
        <v>-3678.23</v>
      </c>
      <c r="X582" s="123"/>
    </row>
    <row r="583" spans="1:24" x14ac:dyDescent="0.25">
      <c r="A583" s="127" t="s">
        <v>272</v>
      </c>
      <c r="B583" s="165"/>
      <c r="C583" s="128" t="s">
        <v>217</v>
      </c>
      <c r="D583" s="128" t="s">
        <v>352</v>
      </c>
      <c r="E583" s="128" t="s">
        <v>362</v>
      </c>
      <c r="F583" s="128" t="s">
        <v>443</v>
      </c>
      <c r="G583" s="128" t="s">
        <v>220</v>
      </c>
      <c r="H583" s="128" t="s">
        <v>219</v>
      </c>
      <c r="I583" s="128" t="s">
        <v>220</v>
      </c>
      <c r="J583" s="128" t="s">
        <v>356</v>
      </c>
      <c r="K583" s="128" t="s">
        <v>223</v>
      </c>
      <c r="L583" s="128" t="s">
        <v>220</v>
      </c>
      <c r="M583" s="128" t="s">
        <v>316</v>
      </c>
      <c r="N583" s="128" t="s">
        <v>224</v>
      </c>
      <c r="O583" s="127" t="s">
        <v>225</v>
      </c>
      <c r="P583" s="127" t="s">
        <v>343</v>
      </c>
      <c r="Q583" s="127" t="s">
        <v>344</v>
      </c>
      <c r="R583" s="125"/>
      <c r="S583" s="126"/>
      <c r="T583" s="125"/>
      <c r="U583" s="124">
        <v>0</v>
      </c>
      <c r="V583" s="124">
        <v>46.78</v>
      </c>
      <c r="W583" s="124">
        <v>-46.78</v>
      </c>
      <c r="X583" s="123"/>
    </row>
    <row r="584" spans="1:24" x14ac:dyDescent="0.25">
      <c r="A584" s="127" t="s">
        <v>272</v>
      </c>
      <c r="B584" s="165"/>
      <c r="C584" s="128" t="s">
        <v>217</v>
      </c>
      <c r="D584" s="128" t="s">
        <v>364</v>
      </c>
      <c r="E584" s="128" t="s">
        <v>366</v>
      </c>
      <c r="F584" s="128" t="s">
        <v>447</v>
      </c>
      <c r="G584" s="128" t="s">
        <v>220</v>
      </c>
      <c r="H584" s="128" t="s">
        <v>219</v>
      </c>
      <c r="I584" s="128" t="s">
        <v>220</v>
      </c>
      <c r="J584" s="128" t="s">
        <v>356</v>
      </c>
      <c r="K584" s="128" t="s">
        <v>223</v>
      </c>
      <c r="L584" s="128" t="s">
        <v>220</v>
      </c>
      <c r="M584" s="128" t="s">
        <v>322</v>
      </c>
      <c r="N584" s="128" t="s">
        <v>224</v>
      </c>
      <c r="O584" s="127" t="s">
        <v>225</v>
      </c>
      <c r="P584" s="127" t="s">
        <v>226</v>
      </c>
      <c r="Q584" s="127" t="s">
        <v>241</v>
      </c>
      <c r="R584" s="125"/>
      <c r="S584" s="126"/>
      <c r="T584" s="125"/>
      <c r="U584" s="124">
        <v>0</v>
      </c>
      <c r="V584" s="124">
        <v>49458.33</v>
      </c>
      <c r="W584" s="124">
        <v>-49458.33</v>
      </c>
      <c r="X584" s="123"/>
    </row>
    <row r="585" spans="1:24" x14ac:dyDescent="0.25">
      <c r="A585" s="127" t="s">
        <v>272</v>
      </c>
      <c r="B585" s="165"/>
      <c r="C585" s="128" t="s">
        <v>217</v>
      </c>
      <c r="D585" s="128" t="s">
        <v>364</v>
      </c>
      <c r="E585" s="128" t="s">
        <v>366</v>
      </c>
      <c r="F585" s="128" t="s">
        <v>447</v>
      </c>
      <c r="G585" s="128" t="s">
        <v>220</v>
      </c>
      <c r="H585" s="128" t="s">
        <v>219</v>
      </c>
      <c r="I585" s="128" t="s">
        <v>220</v>
      </c>
      <c r="J585" s="128" t="s">
        <v>356</v>
      </c>
      <c r="K585" s="128" t="s">
        <v>223</v>
      </c>
      <c r="L585" s="128" t="s">
        <v>220</v>
      </c>
      <c r="M585" s="128" t="s">
        <v>322</v>
      </c>
      <c r="N585" s="128" t="s">
        <v>224</v>
      </c>
      <c r="O585" s="127" t="s">
        <v>225</v>
      </c>
      <c r="P585" s="127" t="s">
        <v>226</v>
      </c>
      <c r="Q585" s="127" t="s">
        <v>276</v>
      </c>
      <c r="R585" s="125"/>
      <c r="S585" s="126"/>
      <c r="T585" s="125"/>
      <c r="U585" s="124">
        <v>35084.19</v>
      </c>
      <c r="V585" s="124">
        <v>0</v>
      </c>
      <c r="W585" s="124">
        <v>35084.19</v>
      </c>
      <c r="X585" s="123"/>
    </row>
    <row r="586" spans="1:24" x14ac:dyDescent="0.25">
      <c r="A586" s="127" t="s">
        <v>272</v>
      </c>
      <c r="B586" s="165"/>
      <c r="C586" s="128" t="s">
        <v>217</v>
      </c>
      <c r="D586" s="128" t="s">
        <v>364</v>
      </c>
      <c r="E586" s="128" t="s">
        <v>366</v>
      </c>
      <c r="F586" s="128" t="s">
        <v>446</v>
      </c>
      <c r="G586" s="128" t="s">
        <v>220</v>
      </c>
      <c r="H586" s="128" t="s">
        <v>219</v>
      </c>
      <c r="I586" s="128" t="s">
        <v>220</v>
      </c>
      <c r="J586" s="128" t="s">
        <v>356</v>
      </c>
      <c r="K586" s="128" t="s">
        <v>223</v>
      </c>
      <c r="L586" s="128" t="s">
        <v>220</v>
      </c>
      <c r="M586" s="128" t="s">
        <v>322</v>
      </c>
      <c r="N586" s="128" t="s">
        <v>224</v>
      </c>
      <c r="O586" s="127" t="s">
        <v>225</v>
      </c>
      <c r="P586" s="127" t="s">
        <v>226</v>
      </c>
      <c r="Q586" s="127" t="s">
        <v>241</v>
      </c>
      <c r="R586" s="125"/>
      <c r="S586" s="126"/>
      <c r="T586" s="125"/>
      <c r="U586" s="124">
        <v>0</v>
      </c>
      <c r="V586" s="124">
        <v>8660.9</v>
      </c>
      <c r="W586" s="124">
        <v>-8660.9</v>
      </c>
      <c r="X586" s="123"/>
    </row>
    <row r="587" spans="1:24" x14ac:dyDescent="0.25">
      <c r="A587" s="127" t="s">
        <v>272</v>
      </c>
      <c r="B587" s="165"/>
      <c r="C587" s="128" t="s">
        <v>217</v>
      </c>
      <c r="D587" s="128" t="s">
        <v>364</v>
      </c>
      <c r="E587" s="128" t="s">
        <v>366</v>
      </c>
      <c r="F587" s="128" t="s">
        <v>446</v>
      </c>
      <c r="G587" s="128" t="s">
        <v>220</v>
      </c>
      <c r="H587" s="128" t="s">
        <v>219</v>
      </c>
      <c r="I587" s="128" t="s">
        <v>220</v>
      </c>
      <c r="J587" s="128" t="s">
        <v>356</v>
      </c>
      <c r="K587" s="128" t="s">
        <v>223</v>
      </c>
      <c r="L587" s="128" t="s">
        <v>220</v>
      </c>
      <c r="M587" s="128" t="s">
        <v>322</v>
      </c>
      <c r="N587" s="128" t="s">
        <v>224</v>
      </c>
      <c r="O587" s="127" t="s">
        <v>225</v>
      </c>
      <c r="P587" s="127" t="s">
        <v>226</v>
      </c>
      <c r="Q587" s="127" t="s">
        <v>276</v>
      </c>
      <c r="R587" s="125"/>
      <c r="S587" s="126"/>
      <c r="T587" s="125"/>
      <c r="U587" s="124">
        <v>10581.15</v>
      </c>
      <c r="V587" s="124">
        <v>0</v>
      </c>
      <c r="W587" s="124">
        <v>10581.15</v>
      </c>
      <c r="X587" s="123"/>
    </row>
    <row r="588" spans="1:24" x14ac:dyDescent="0.25">
      <c r="A588" s="127" t="s">
        <v>272</v>
      </c>
      <c r="B588" s="165"/>
      <c r="C588" s="128" t="s">
        <v>217</v>
      </c>
      <c r="D588" s="128" t="s">
        <v>364</v>
      </c>
      <c r="E588" s="128" t="s">
        <v>366</v>
      </c>
      <c r="F588" s="128" t="s">
        <v>443</v>
      </c>
      <c r="G588" s="128" t="s">
        <v>220</v>
      </c>
      <c r="H588" s="128" t="s">
        <v>219</v>
      </c>
      <c r="I588" s="128" t="s">
        <v>220</v>
      </c>
      <c r="J588" s="128" t="s">
        <v>356</v>
      </c>
      <c r="K588" s="128" t="s">
        <v>223</v>
      </c>
      <c r="L588" s="128" t="s">
        <v>220</v>
      </c>
      <c r="M588" s="128" t="s">
        <v>322</v>
      </c>
      <c r="N588" s="128" t="s">
        <v>224</v>
      </c>
      <c r="O588" s="127" t="s">
        <v>225</v>
      </c>
      <c r="P588" s="127" t="s">
        <v>226</v>
      </c>
      <c r="Q588" s="127" t="s">
        <v>241</v>
      </c>
      <c r="R588" s="125"/>
      <c r="S588" s="126"/>
      <c r="T588" s="125"/>
      <c r="U588" s="124">
        <v>0</v>
      </c>
      <c r="V588" s="124">
        <v>35375.61</v>
      </c>
      <c r="W588" s="124">
        <v>-35375.61</v>
      </c>
      <c r="X588" s="123"/>
    </row>
    <row r="589" spans="1:24" x14ac:dyDescent="0.25">
      <c r="A589" s="127" t="s">
        <v>272</v>
      </c>
      <c r="B589" s="165"/>
      <c r="C589" s="128" t="s">
        <v>217</v>
      </c>
      <c r="D589" s="128" t="s">
        <v>364</v>
      </c>
      <c r="E589" s="128" t="s">
        <v>366</v>
      </c>
      <c r="F589" s="128" t="s">
        <v>443</v>
      </c>
      <c r="G589" s="128" t="s">
        <v>220</v>
      </c>
      <c r="H589" s="128" t="s">
        <v>219</v>
      </c>
      <c r="I589" s="128" t="s">
        <v>220</v>
      </c>
      <c r="J589" s="128" t="s">
        <v>356</v>
      </c>
      <c r="K589" s="128" t="s">
        <v>223</v>
      </c>
      <c r="L589" s="128" t="s">
        <v>220</v>
      </c>
      <c r="M589" s="128" t="s">
        <v>322</v>
      </c>
      <c r="N589" s="128" t="s">
        <v>224</v>
      </c>
      <c r="O589" s="127" t="s">
        <v>225</v>
      </c>
      <c r="P589" s="127" t="s">
        <v>226</v>
      </c>
      <c r="Q589" s="127" t="s">
        <v>276</v>
      </c>
      <c r="R589" s="125"/>
      <c r="S589" s="126"/>
      <c r="T589" s="125"/>
      <c r="U589" s="124">
        <v>32614.89</v>
      </c>
      <c r="V589" s="124">
        <v>0</v>
      </c>
      <c r="W589" s="124">
        <v>32614.89</v>
      </c>
      <c r="X589" s="123"/>
    </row>
    <row r="590" spans="1:24" x14ac:dyDescent="0.25">
      <c r="A590" s="127" t="s">
        <v>272</v>
      </c>
      <c r="B590" s="165"/>
      <c r="C590" s="128" t="s">
        <v>217</v>
      </c>
      <c r="D590" s="128" t="s">
        <v>364</v>
      </c>
      <c r="E590" s="128" t="s">
        <v>366</v>
      </c>
      <c r="F590" s="128" t="s">
        <v>444</v>
      </c>
      <c r="G590" s="128" t="s">
        <v>220</v>
      </c>
      <c r="H590" s="128" t="s">
        <v>219</v>
      </c>
      <c r="I590" s="128" t="s">
        <v>220</v>
      </c>
      <c r="J590" s="128" t="s">
        <v>356</v>
      </c>
      <c r="K590" s="128" t="s">
        <v>223</v>
      </c>
      <c r="L590" s="128" t="s">
        <v>220</v>
      </c>
      <c r="M590" s="128" t="s">
        <v>322</v>
      </c>
      <c r="N590" s="128" t="s">
        <v>224</v>
      </c>
      <c r="O590" s="127" t="s">
        <v>225</v>
      </c>
      <c r="P590" s="127" t="s">
        <v>226</v>
      </c>
      <c r="Q590" s="127" t="s">
        <v>241</v>
      </c>
      <c r="R590" s="125"/>
      <c r="S590" s="126"/>
      <c r="T590" s="125"/>
      <c r="U590" s="124">
        <v>0</v>
      </c>
      <c r="V590" s="124">
        <v>221.69</v>
      </c>
      <c r="W590" s="124">
        <v>-221.69</v>
      </c>
      <c r="X590" s="123"/>
    </row>
    <row r="591" spans="1:24" x14ac:dyDescent="0.25">
      <c r="A591" s="127" t="s">
        <v>272</v>
      </c>
      <c r="B591" s="165"/>
      <c r="C591" s="128" t="s">
        <v>217</v>
      </c>
      <c r="D591" s="128" t="s">
        <v>364</v>
      </c>
      <c r="E591" s="128" t="s">
        <v>366</v>
      </c>
      <c r="F591" s="128" t="s">
        <v>444</v>
      </c>
      <c r="G591" s="128" t="s">
        <v>220</v>
      </c>
      <c r="H591" s="128" t="s">
        <v>219</v>
      </c>
      <c r="I591" s="128" t="s">
        <v>220</v>
      </c>
      <c r="J591" s="128" t="s">
        <v>356</v>
      </c>
      <c r="K591" s="128" t="s">
        <v>223</v>
      </c>
      <c r="L591" s="128" t="s">
        <v>220</v>
      </c>
      <c r="M591" s="128" t="s">
        <v>322</v>
      </c>
      <c r="N591" s="128" t="s">
        <v>224</v>
      </c>
      <c r="O591" s="127" t="s">
        <v>225</v>
      </c>
      <c r="P591" s="127" t="s">
        <v>226</v>
      </c>
      <c r="Q591" s="127" t="s">
        <v>276</v>
      </c>
      <c r="R591" s="125"/>
      <c r="S591" s="126"/>
      <c r="T591" s="125"/>
      <c r="U591" s="124">
        <v>2266.4699999999998</v>
      </c>
      <c r="V591" s="124">
        <v>0</v>
      </c>
      <c r="W591" s="124">
        <v>2266.4699999999998</v>
      </c>
      <c r="X591" s="123"/>
    </row>
    <row r="592" spans="1:24" x14ac:dyDescent="0.25">
      <c r="A592" s="127" t="s">
        <v>272</v>
      </c>
      <c r="B592" s="165"/>
      <c r="C592" s="128" t="s">
        <v>217</v>
      </c>
      <c r="D592" s="128" t="s">
        <v>364</v>
      </c>
      <c r="E592" s="128" t="s">
        <v>368</v>
      </c>
      <c r="F592" s="128" t="s">
        <v>447</v>
      </c>
      <c r="G592" s="128" t="s">
        <v>220</v>
      </c>
      <c r="H592" s="128" t="s">
        <v>219</v>
      </c>
      <c r="I592" s="128" t="s">
        <v>220</v>
      </c>
      <c r="J592" s="128" t="s">
        <v>356</v>
      </c>
      <c r="K592" s="128" t="s">
        <v>223</v>
      </c>
      <c r="L592" s="128" t="s">
        <v>220</v>
      </c>
      <c r="M592" s="128" t="s">
        <v>316</v>
      </c>
      <c r="N592" s="128" t="s">
        <v>224</v>
      </c>
      <c r="O592" s="127" t="s">
        <v>225</v>
      </c>
      <c r="P592" s="127" t="s">
        <v>343</v>
      </c>
      <c r="Q592" s="127" t="s">
        <v>344</v>
      </c>
      <c r="R592" s="125"/>
      <c r="S592" s="126"/>
      <c r="T592" s="125"/>
      <c r="U592" s="124">
        <v>0</v>
      </c>
      <c r="V592" s="124">
        <v>3151.37</v>
      </c>
      <c r="W592" s="124">
        <v>-3151.37</v>
      </c>
      <c r="X592" s="123"/>
    </row>
    <row r="593" spans="1:24" x14ac:dyDescent="0.25">
      <c r="A593" s="127" t="s">
        <v>272</v>
      </c>
      <c r="B593" s="165"/>
      <c r="C593" s="128" t="s">
        <v>217</v>
      </c>
      <c r="D593" s="128" t="s">
        <v>364</v>
      </c>
      <c r="E593" s="128" t="s">
        <v>368</v>
      </c>
      <c r="F593" s="128" t="s">
        <v>446</v>
      </c>
      <c r="G593" s="128" t="s">
        <v>220</v>
      </c>
      <c r="H593" s="128" t="s">
        <v>219</v>
      </c>
      <c r="I593" s="128" t="s">
        <v>220</v>
      </c>
      <c r="J593" s="128" t="s">
        <v>356</v>
      </c>
      <c r="K593" s="128" t="s">
        <v>223</v>
      </c>
      <c r="L593" s="128" t="s">
        <v>220</v>
      </c>
      <c r="M593" s="128" t="s">
        <v>316</v>
      </c>
      <c r="N593" s="128" t="s">
        <v>224</v>
      </c>
      <c r="O593" s="127" t="s">
        <v>225</v>
      </c>
      <c r="P593" s="127" t="s">
        <v>343</v>
      </c>
      <c r="Q593" s="127" t="s">
        <v>344</v>
      </c>
      <c r="R593" s="125"/>
      <c r="S593" s="126"/>
      <c r="T593" s="125"/>
      <c r="U593" s="124">
        <v>0</v>
      </c>
      <c r="V593" s="124">
        <v>8723.85</v>
      </c>
      <c r="W593" s="124">
        <v>-8723.85</v>
      </c>
      <c r="X593" s="123"/>
    </row>
    <row r="594" spans="1:24" x14ac:dyDescent="0.25">
      <c r="A594" s="127" t="s">
        <v>272</v>
      </c>
      <c r="B594" s="165"/>
      <c r="C594" s="128" t="s">
        <v>217</v>
      </c>
      <c r="D594" s="128" t="s">
        <v>364</v>
      </c>
      <c r="E594" s="128" t="s">
        <v>368</v>
      </c>
      <c r="F594" s="128" t="s">
        <v>443</v>
      </c>
      <c r="G594" s="128" t="s">
        <v>220</v>
      </c>
      <c r="H594" s="128" t="s">
        <v>219</v>
      </c>
      <c r="I594" s="128" t="s">
        <v>220</v>
      </c>
      <c r="J594" s="128" t="s">
        <v>356</v>
      </c>
      <c r="K594" s="128" t="s">
        <v>223</v>
      </c>
      <c r="L594" s="128" t="s">
        <v>220</v>
      </c>
      <c r="M594" s="128" t="s">
        <v>316</v>
      </c>
      <c r="N594" s="128" t="s">
        <v>224</v>
      </c>
      <c r="O594" s="127" t="s">
        <v>225</v>
      </c>
      <c r="P594" s="127" t="s">
        <v>343</v>
      </c>
      <c r="Q594" s="127" t="s">
        <v>344</v>
      </c>
      <c r="R594" s="125"/>
      <c r="S594" s="126"/>
      <c r="T594" s="125"/>
      <c r="U594" s="124">
        <v>0</v>
      </c>
      <c r="V594" s="124">
        <v>17259.11</v>
      </c>
      <c r="W594" s="124">
        <v>-17259.11</v>
      </c>
      <c r="X594" s="123"/>
    </row>
    <row r="595" spans="1:24" x14ac:dyDescent="0.25">
      <c r="A595" s="127" t="s">
        <v>272</v>
      </c>
      <c r="B595" s="165"/>
      <c r="C595" s="128" t="s">
        <v>217</v>
      </c>
      <c r="D595" s="128" t="s">
        <v>364</v>
      </c>
      <c r="E595" s="128" t="s">
        <v>368</v>
      </c>
      <c r="F595" s="128" t="s">
        <v>444</v>
      </c>
      <c r="G595" s="128" t="s">
        <v>220</v>
      </c>
      <c r="H595" s="128" t="s">
        <v>219</v>
      </c>
      <c r="I595" s="128" t="s">
        <v>220</v>
      </c>
      <c r="J595" s="128" t="s">
        <v>356</v>
      </c>
      <c r="K595" s="128" t="s">
        <v>223</v>
      </c>
      <c r="L595" s="128" t="s">
        <v>220</v>
      </c>
      <c r="M595" s="128" t="s">
        <v>316</v>
      </c>
      <c r="N595" s="128" t="s">
        <v>224</v>
      </c>
      <c r="O595" s="127" t="s">
        <v>225</v>
      </c>
      <c r="P595" s="127" t="s">
        <v>343</v>
      </c>
      <c r="Q595" s="127" t="s">
        <v>344</v>
      </c>
      <c r="R595" s="125"/>
      <c r="S595" s="126"/>
      <c r="T595" s="125"/>
      <c r="U595" s="124">
        <v>0</v>
      </c>
      <c r="V595" s="124">
        <v>147.72</v>
      </c>
      <c r="W595" s="124">
        <v>-147.72</v>
      </c>
      <c r="X595" s="123"/>
    </row>
    <row r="596" spans="1:24" x14ac:dyDescent="0.25">
      <c r="A596" s="127" t="s">
        <v>272</v>
      </c>
      <c r="B596" s="165"/>
      <c r="C596" s="128" t="s">
        <v>217</v>
      </c>
      <c r="D596" s="128" t="s">
        <v>364</v>
      </c>
      <c r="E596" s="128" t="s">
        <v>370</v>
      </c>
      <c r="F596" s="128" t="s">
        <v>447</v>
      </c>
      <c r="G596" s="128" t="s">
        <v>220</v>
      </c>
      <c r="H596" s="128" t="s">
        <v>219</v>
      </c>
      <c r="I596" s="128" t="s">
        <v>220</v>
      </c>
      <c r="J596" s="128" t="s">
        <v>356</v>
      </c>
      <c r="K596" s="128" t="s">
        <v>223</v>
      </c>
      <c r="L596" s="128" t="s">
        <v>220</v>
      </c>
      <c r="M596" s="128" t="s">
        <v>316</v>
      </c>
      <c r="N596" s="128" t="s">
        <v>224</v>
      </c>
      <c r="O596" s="127" t="s">
        <v>225</v>
      </c>
      <c r="P596" s="127" t="s">
        <v>343</v>
      </c>
      <c r="Q596" s="127" t="s">
        <v>344</v>
      </c>
      <c r="R596" s="125"/>
      <c r="S596" s="126"/>
      <c r="T596" s="125"/>
      <c r="U596" s="124">
        <v>0</v>
      </c>
      <c r="V596" s="124">
        <v>7917.3</v>
      </c>
      <c r="W596" s="124">
        <v>-7917.3</v>
      </c>
      <c r="X596" s="123"/>
    </row>
    <row r="597" spans="1:24" x14ac:dyDescent="0.25">
      <c r="A597" s="127" t="s">
        <v>272</v>
      </c>
      <c r="B597" s="165"/>
      <c r="C597" s="128" t="s">
        <v>217</v>
      </c>
      <c r="D597" s="128" t="s">
        <v>364</v>
      </c>
      <c r="E597" s="128" t="s">
        <v>370</v>
      </c>
      <c r="F597" s="128" t="s">
        <v>446</v>
      </c>
      <c r="G597" s="128" t="s">
        <v>220</v>
      </c>
      <c r="H597" s="128" t="s">
        <v>219</v>
      </c>
      <c r="I597" s="128" t="s">
        <v>220</v>
      </c>
      <c r="J597" s="128" t="s">
        <v>356</v>
      </c>
      <c r="K597" s="128" t="s">
        <v>223</v>
      </c>
      <c r="L597" s="128" t="s">
        <v>220</v>
      </c>
      <c r="M597" s="128" t="s">
        <v>316</v>
      </c>
      <c r="N597" s="128" t="s">
        <v>224</v>
      </c>
      <c r="O597" s="127" t="s">
        <v>225</v>
      </c>
      <c r="P597" s="127" t="s">
        <v>343</v>
      </c>
      <c r="Q597" s="127" t="s">
        <v>344</v>
      </c>
      <c r="R597" s="125"/>
      <c r="S597" s="126"/>
      <c r="T597" s="125"/>
      <c r="U597" s="124">
        <v>0</v>
      </c>
      <c r="V597" s="124">
        <v>35725.1</v>
      </c>
      <c r="W597" s="124">
        <v>-35725.1</v>
      </c>
      <c r="X597" s="123"/>
    </row>
    <row r="598" spans="1:24" x14ac:dyDescent="0.25">
      <c r="A598" s="127" t="s">
        <v>272</v>
      </c>
      <c r="B598" s="165"/>
      <c r="C598" s="128" t="s">
        <v>217</v>
      </c>
      <c r="D598" s="128" t="s">
        <v>364</v>
      </c>
      <c r="E598" s="128" t="s">
        <v>370</v>
      </c>
      <c r="F598" s="128" t="s">
        <v>443</v>
      </c>
      <c r="G598" s="128" t="s">
        <v>220</v>
      </c>
      <c r="H598" s="128" t="s">
        <v>219</v>
      </c>
      <c r="I598" s="128" t="s">
        <v>220</v>
      </c>
      <c r="J598" s="128" t="s">
        <v>356</v>
      </c>
      <c r="K598" s="128" t="s">
        <v>223</v>
      </c>
      <c r="L598" s="128" t="s">
        <v>220</v>
      </c>
      <c r="M598" s="128" t="s">
        <v>316</v>
      </c>
      <c r="N598" s="128" t="s">
        <v>224</v>
      </c>
      <c r="O598" s="127" t="s">
        <v>225</v>
      </c>
      <c r="P598" s="127" t="s">
        <v>343</v>
      </c>
      <c r="Q598" s="127" t="s">
        <v>344</v>
      </c>
      <c r="R598" s="125"/>
      <c r="S598" s="126"/>
      <c r="T598" s="125"/>
      <c r="U598" s="124">
        <v>0</v>
      </c>
      <c r="V598" s="124">
        <v>31296.45</v>
      </c>
      <c r="W598" s="124">
        <v>-31296.45</v>
      </c>
      <c r="X598" s="123"/>
    </row>
    <row r="599" spans="1:24" x14ac:dyDescent="0.25">
      <c r="A599" s="127" t="s">
        <v>272</v>
      </c>
      <c r="B599" s="165"/>
      <c r="C599" s="128" t="s">
        <v>217</v>
      </c>
      <c r="D599" s="128" t="s">
        <v>372</v>
      </c>
      <c r="E599" s="128" t="s">
        <v>374</v>
      </c>
      <c r="F599" s="128" t="s">
        <v>447</v>
      </c>
      <c r="G599" s="128" t="s">
        <v>220</v>
      </c>
      <c r="H599" s="128" t="s">
        <v>219</v>
      </c>
      <c r="I599" s="128" t="s">
        <v>220</v>
      </c>
      <c r="J599" s="128" t="s">
        <v>376</v>
      </c>
      <c r="K599" s="128" t="s">
        <v>223</v>
      </c>
      <c r="L599" s="128" t="s">
        <v>220</v>
      </c>
      <c r="M599" s="128" t="s">
        <v>322</v>
      </c>
      <c r="N599" s="128" t="s">
        <v>224</v>
      </c>
      <c r="O599" s="127" t="s">
        <v>225</v>
      </c>
      <c r="P599" s="127" t="s">
        <v>226</v>
      </c>
      <c r="Q599" s="127" t="s">
        <v>241</v>
      </c>
      <c r="R599" s="125"/>
      <c r="S599" s="126"/>
      <c r="T599" s="125"/>
      <c r="U599" s="124">
        <v>0</v>
      </c>
      <c r="V599" s="124">
        <v>62489.56</v>
      </c>
      <c r="W599" s="124">
        <v>-62489.56</v>
      </c>
      <c r="X599" s="123"/>
    </row>
    <row r="600" spans="1:24" x14ac:dyDescent="0.25">
      <c r="A600" s="127" t="s">
        <v>272</v>
      </c>
      <c r="B600" s="165"/>
      <c r="C600" s="128" t="s">
        <v>217</v>
      </c>
      <c r="D600" s="128" t="s">
        <v>372</v>
      </c>
      <c r="E600" s="128" t="s">
        <v>374</v>
      </c>
      <c r="F600" s="128" t="s">
        <v>447</v>
      </c>
      <c r="G600" s="128" t="s">
        <v>220</v>
      </c>
      <c r="H600" s="128" t="s">
        <v>219</v>
      </c>
      <c r="I600" s="128" t="s">
        <v>220</v>
      </c>
      <c r="J600" s="128" t="s">
        <v>376</v>
      </c>
      <c r="K600" s="128" t="s">
        <v>223</v>
      </c>
      <c r="L600" s="128" t="s">
        <v>220</v>
      </c>
      <c r="M600" s="128" t="s">
        <v>322</v>
      </c>
      <c r="N600" s="128" t="s">
        <v>224</v>
      </c>
      <c r="O600" s="127" t="s">
        <v>225</v>
      </c>
      <c r="P600" s="127" t="s">
        <v>226</v>
      </c>
      <c r="Q600" s="127" t="s">
        <v>276</v>
      </c>
      <c r="R600" s="125"/>
      <c r="S600" s="126"/>
      <c r="T600" s="125"/>
      <c r="U600" s="124">
        <v>61379.16</v>
      </c>
      <c r="V600" s="124">
        <v>0</v>
      </c>
      <c r="W600" s="124">
        <v>61379.16</v>
      </c>
      <c r="X600" s="123"/>
    </row>
    <row r="601" spans="1:24" x14ac:dyDescent="0.25">
      <c r="A601" s="127" t="s">
        <v>272</v>
      </c>
      <c r="B601" s="165"/>
      <c r="C601" s="128" t="s">
        <v>217</v>
      </c>
      <c r="D601" s="128" t="s">
        <v>372</v>
      </c>
      <c r="E601" s="128" t="s">
        <v>374</v>
      </c>
      <c r="F601" s="128" t="s">
        <v>446</v>
      </c>
      <c r="G601" s="128" t="s">
        <v>220</v>
      </c>
      <c r="H601" s="128" t="s">
        <v>219</v>
      </c>
      <c r="I601" s="128" t="s">
        <v>220</v>
      </c>
      <c r="J601" s="128" t="s">
        <v>376</v>
      </c>
      <c r="K601" s="128" t="s">
        <v>223</v>
      </c>
      <c r="L601" s="128" t="s">
        <v>220</v>
      </c>
      <c r="M601" s="128" t="s">
        <v>322</v>
      </c>
      <c r="N601" s="128" t="s">
        <v>224</v>
      </c>
      <c r="O601" s="127" t="s">
        <v>225</v>
      </c>
      <c r="P601" s="127" t="s">
        <v>226</v>
      </c>
      <c r="Q601" s="127" t="s">
        <v>241</v>
      </c>
      <c r="R601" s="125"/>
      <c r="S601" s="126"/>
      <c r="T601" s="125"/>
      <c r="U601" s="124">
        <v>0</v>
      </c>
      <c r="V601" s="124">
        <v>10916.71</v>
      </c>
      <c r="W601" s="124">
        <v>-10916.71</v>
      </c>
      <c r="X601" s="123"/>
    </row>
    <row r="602" spans="1:24" x14ac:dyDescent="0.25">
      <c r="A602" s="127" t="s">
        <v>272</v>
      </c>
      <c r="B602" s="165"/>
      <c r="C602" s="128" t="s">
        <v>217</v>
      </c>
      <c r="D602" s="128" t="s">
        <v>372</v>
      </c>
      <c r="E602" s="128" t="s">
        <v>374</v>
      </c>
      <c r="F602" s="128" t="s">
        <v>446</v>
      </c>
      <c r="G602" s="128" t="s">
        <v>220</v>
      </c>
      <c r="H602" s="128" t="s">
        <v>219</v>
      </c>
      <c r="I602" s="128" t="s">
        <v>220</v>
      </c>
      <c r="J602" s="128" t="s">
        <v>376</v>
      </c>
      <c r="K602" s="128" t="s">
        <v>223</v>
      </c>
      <c r="L602" s="128" t="s">
        <v>220</v>
      </c>
      <c r="M602" s="128" t="s">
        <v>322</v>
      </c>
      <c r="N602" s="128" t="s">
        <v>224</v>
      </c>
      <c r="O602" s="127" t="s">
        <v>225</v>
      </c>
      <c r="P602" s="127" t="s">
        <v>226</v>
      </c>
      <c r="Q602" s="127" t="s">
        <v>276</v>
      </c>
      <c r="R602" s="125"/>
      <c r="S602" s="126"/>
      <c r="T602" s="125"/>
      <c r="U602" s="124">
        <v>9607.81</v>
      </c>
      <c r="V602" s="124">
        <v>0</v>
      </c>
      <c r="W602" s="124">
        <v>9607.81</v>
      </c>
      <c r="X602" s="123"/>
    </row>
    <row r="603" spans="1:24" x14ac:dyDescent="0.25">
      <c r="A603" s="127" t="s">
        <v>272</v>
      </c>
      <c r="B603" s="165"/>
      <c r="C603" s="128" t="s">
        <v>217</v>
      </c>
      <c r="D603" s="128" t="s">
        <v>372</v>
      </c>
      <c r="E603" s="128" t="s">
        <v>374</v>
      </c>
      <c r="F603" s="128" t="s">
        <v>443</v>
      </c>
      <c r="G603" s="128" t="s">
        <v>220</v>
      </c>
      <c r="H603" s="128" t="s">
        <v>219</v>
      </c>
      <c r="I603" s="128" t="s">
        <v>220</v>
      </c>
      <c r="J603" s="128" t="s">
        <v>376</v>
      </c>
      <c r="K603" s="128" t="s">
        <v>223</v>
      </c>
      <c r="L603" s="128" t="s">
        <v>220</v>
      </c>
      <c r="M603" s="128" t="s">
        <v>322</v>
      </c>
      <c r="N603" s="128" t="s">
        <v>224</v>
      </c>
      <c r="O603" s="127" t="s">
        <v>225</v>
      </c>
      <c r="P603" s="127" t="s">
        <v>226</v>
      </c>
      <c r="Q603" s="127" t="s">
        <v>241</v>
      </c>
      <c r="R603" s="125"/>
      <c r="S603" s="126"/>
      <c r="T603" s="125"/>
      <c r="U603" s="124">
        <v>0</v>
      </c>
      <c r="V603" s="124">
        <v>32282.09</v>
      </c>
      <c r="W603" s="124">
        <v>-32282.09</v>
      </c>
      <c r="X603" s="123"/>
    </row>
    <row r="604" spans="1:24" x14ac:dyDescent="0.25">
      <c r="A604" s="127" t="s">
        <v>272</v>
      </c>
      <c r="B604" s="165"/>
      <c r="C604" s="128" t="s">
        <v>217</v>
      </c>
      <c r="D604" s="128" t="s">
        <v>372</v>
      </c>
      <c r="E604" s="128" t="s">
        <v>374</v>
      </c>
      <c r="F604" s="128" t="s">
        <v>443</v>
      </c>
      <c r="G604" s="128" t="s">
        <v>220</v>
      </c>
      <c r="H604" s="128" t="s">
        <v>219</v>
      </c>
      <c r="I604" s="128" t="s">
        <v>220</v>
      </c>
      <c r="J604" s="128" t="s">
        <v>376</v>
      </c>
      <c r="K604" s="128" t="s">
        <v>223</v>
      </c>
      <c r="L604" s="128" t="s">
        <v>220</v>
      </c>
      <c r="M604" s="128" t="s">
        <v>322</v>
      </c>
      <c r="N604" s="128" t="s">
        <v>224</v>
      </c>
      <c r="O604" s="127" t="s">
        <v>225</v>
      </c>
      <c r="P604" s="127" t="s">
        <v>226</v>
      </c>
      <c r="Q604" s="127" t="s">
        <v>276</v>
      </c>
      <c r="R604" s="125"/>
      <c r="S604" s="126"/>
      <c r="T604" s="125"/>
      <c r="U604" s="124">
        <v>27258.22</v>
      </c>
      <c r="V604" s="124">
        <v>0</v>
      </c>
      <c r="W604" s="124">
        <v>27258.22</v>
      </c>
      <c r="X604" s="123"/>
    </row>
    <row r="605" spans="1:24" x14ac:dyDescent="0.25">
      <c r="A605" s="127" t="s">
        <v>272</v>
      </c>
      <c r="B605" s="165"/>
      <c r="C605" s="128" t="s">
        <v>217</v>
      </c>
      <c r="D605" s="128" t="s">
        <v>372</v>
      </c>
      <c r="E605" s="128" t="s">
        <v>374</v>
      </c>
      <c r="F605" s="128" t="s">
        <v>445</v>
      </c>
      <c r="G605" s="128" t="s">
        <v>220</v>
      </c>
      <c r="H605" s="128" t="s">
        <v>219</v>
      </c>
      <c r="I605" s="128" t="s">
        <v>220</v>
      </c>
      <c r="J605" s="128" t="s">
        <v>376</v>
      </c>
      <c r="K605" s="128" t="s">
        <v>223</v>
      </c>
      <c r="L605" s="128" t="s">
        <v>220</v>
      </c>
      <c r="M605" s="128" t="s">
        <v>322</v>
      </c>
      <c r="N605" s="128" t="s">
        <v>224</v>
      </c>
      <c r="O605" s="127" t="s">
        <v>225</v>
      </c>
      <c r="P605" s="127" t="s">
        <v>226</v>
      </c>
      <c r="Q605" s="127" t="s">
        <v>241</v>
      </c>
      <c r="R605" s="125"/>
      <c r="S605" s="126"/>
      <c r="T605" s="125"/>
      <c r="U605" s="124">
        <v>0</v>
      </c>
      <c r="V605" s="124">
        <v>14042.77</v>
      </c>
      <c r="W605" s="124">
        <v>-14042.77</v>
      </c>
      <c r="X605" s="123"/>
    </row>
    <row r="606" spans="1:24" x14ac:dyDescent="0.25">
      <c r="A606" s="127" t="s">
        <v>272</v>
      </c>
      <c r="B606" s="165"/>
      <c r="C606" s="128" t="s">
        <v>217</v>
      </c>
      <c r="D606" s="128" t="s">
        <v>372</v>
      </c>
      <c r="E606" s="128" t="s">
        <v>374</v>
      </c>
      <c r="F606" s="128" t="s">
        <v>445</v>
      </c>
      <c r="G606" s="128" t="s">
        <v>220</v>
      </c>
      <c r="H606" s="128" t="s">
        <v>219</v>
      </c>
      <c r="I606" s="128" t="s">
        <v>220</v>
      </c>
      <c r="J606" s="128" t="s">
        <v>376</v>
      </c>
      <c r="K606" s="128" t="s">
        <v>223</v>
      </c>
      <c r="L606" s="128" t="s">
        <v>220</v>
      </c>
      <c r="M606" s="128" t="s">
        <v>322</v>
      </c>
      <c r="N606" s="128" t="s">
        <v>224</v>
      </c>
      <c r="O606" s="127" t="s">
        <v>225</v>
      </c>
      <c r="P606" s="127" t="s">
        <v>226</v>
      </c>
      <c r="Q606" s="127" t="s">
        <v>276</v>
      </c>
      <c r="R606" s="125"/>
      <c r="S606" s="126"/>
      <c r="T606" s="125"/>
      <c r="U606" s="124">
        <v>12573.73</v>
      </c>
      <c r="V606" s="124">
        <v>0</v>
      </c>
      <c r="W606" s="124">
        <v>12573.73</v>
      </c>
      <c r="X606" s="123"/>
    </row>
    <row r="607" spans="1:24" x14ac:dyDescent="0.25">
      <c r="A607" s="127" t="s">
        <v>272</v>
      </c>
      <c r="B607" s="165"/>
      <c r="C607" s="128" t="s">
        <v>217</v>
      </c>
      <c r="D607" s="128" t="s">
        <v>372</v>
      </c>
      <c r="E607" s="128" t="s">
        <v>374</v>
      </c>
      <c r="F607" s="128" t="s">
        <v>244</v>
      </c>
      <c r="G607" s="128" t="s">
        <v>220</v>
      </c>
      <c r="H607" s="128" t="s">
        <v>219</v>
      </c>
      <c r="I607" s="128" t="s">
        <v>220</v>
      </c>
      <c r="J607" s="128" t="s">
        <v>376</v>
      </c>
      <c r="K607" s="128" t="s">
        <v>223</v>
      </c>
      <c r="L607" s="128" t="s">
        <v>220</v>
      </c>
      <c r="M607" s="128" t="s">
        <v>322</v>
      </c>
      <c r="N607" s="128" t="s">
        <v>224</v>
      </c>
      <c r="O607" s="127" t="s">
        <v>225</v>
      </c>
      <c r="P607" s="127" t="s">
        <v>226</v>
      </c>
      <c r="Q607" s="127" t="s">
        <v>241</v>
      </c>
      <c r="R607" s="125"/>
      <c r="S607" s="126"/>
      <c r="T607" s="125"/>
      <c r="U607" s="124">
        <v>0</v>
      </c>
      <c r="V607" s="124">
        <v>12889.65</v>
      </c>
      <c r="W607" s="124">
        <v>-12889.65</v>
      </c>
      <c r="X607" s="123"/>
    </row>
    <row r="608" spans="1:24" x14ac:dyDescent="0.25">
      <c r="A608" s="127" t="s">
        <v>272</v>
      </c>
      <c r="B608" s="165"/>
      <c r="C608" s="128" t="s">
        <v>217</v>
      </c>
      <c r="D608" s="128" t="s">
        <v>372</v>
      </c>
      <c r="E608" s="128" t="s">
        <v>374</v>
      </c>
      <c r="F608" s="128" t="s">
        <v>244</v>
      </c>
      <c r="G608" s="128" t="s">
        <v>220</v>
      </c>
      <c r="H608" s="128" t="s">
        <v>219</v>
      </c>
      <c r="I608" s="128" t="s">
        <v>220</v>
      </c>
      <c r="J608" s="128" t="s">
        <v>376</v>
      </c>
      <c r="K608" s="128" t="s">
        <v>223</v>
      </c>
      <c r="L608" s="128" t="s">
        <v>220</v>
      </c>
      <c r="M608" s="128" t="s">
        <v>322</v>
      </c>
      <c r="N608" s="128" t="s">
        <v>224</v>
      </c>
      <c r="O608" s="127" t="s">
        <v>225</v>
      </c>
      <c r="P608" s="127" t="s">
        <v>226</v>
      </c>
      <c r="Q608" s="127" t="s">
        <v>276</v>
      </c>
      <c r="R608" s="125"/>
      <c r="S608" s="126"/>
      <c r="T608" s="125"/>
      <c r="U608" s="124">
        <v>13263.83</v>
      </c>
      <c r="V608" s="124">
        <v>0</v>
      </c>
      <c r="W608" s="124">
        <v>13263.83</v>
      </c>
      <c r="X608" s="123"/>
    </row>
    <row r="609" spans="1:24" x14ac:dyDescent="0.25">
      <c r="A609" s="127" t="s">
        <v>272</v>
      </c>
      <c r="B609" s="165"/>
      <c r="C609" s="128" t="s">
        <v>217</v>
      </c>
      <c r="D609" s="128" t="s">
        <v>372</v>
      </c>
      <c r="E609" s="128" t="s">
        <v>374</v>
      </c>
      <c r="F609" s="128" t="s">
        <v>444</v>
      </c>
      <c r="G609" s="128" t="s">
        <v>220</v>
      </c>
      <c r="H609" s="128" t="s">
        <v>219</v>
      </c>
      <c r="I609" s="128" t="s">
        <v>220</v>
      </c>
      <c r="J609" s="128" t="s">
        <v>376</v>
      </c>
      <c r="K609" s="128" t="s">
        <v>223</v>
      </c>
      <c r="L609" s="128" t="s">
        <v>220</v>
      </c>
      <c r="M609" s="128" t="s">
        <v>322</v>
      </c>
      <c r="N609" s="128" t="s">
        <v>224</v>
      </c>
      <c r="O609" s="127" t="s">
        <v>225</v>
      </c>
      <c r="P609" s="127" t="s">
        <v>226</v>
      </c>
      <c r="Q609" s="127" t="s">
        <v>241</v>
      </c>
      <c r="R609" s="125"/>
      <c r="S609" s="126"/>
      <c r="T609" s="125"/>
      <c r="U609" s="124">
        <v>0</v>
      </c>
      <c r="V609" s="124">
        <v>66371.42</v>
      </c>
      <c r="W609" s="124">
        <v>-66371.42</v>
      </c>
      <c r="X609" s="123"/>
    </row>
    <row r="610" spans="1:24" x14ac:dyDescent="0.25">
      <c r="A610" s="127" t="s">
        <v>272</v>
      </c>
      <c r="B610" s="166"/>
      <c r="C610" s="128" t="s">
        <v>217</v>
      </c>
      <c r="D610" s="128" t="s">
        <v>372</v>
      </c>
      <c r="E610" s="128" t="s">
        <v>374</v>
      </c>
      <c r="F610" s="128" t="s">
        <v>444</v>
      </c>
      <c r="G610" s="128" t="s">
        <v>220</v>
      </c>
      <c r="H610" s="128" t="s">
        <v>219</v>
      </c>
      <c r="I610" s="128" t="s">
        <v>220</v>
      </c>
      <c r="J610" s="128" t="s">
        <v>376</v>
      </c>
      <c r="K610" s="128" t="s">
        <v>223</v>
      </c>
      <c r="L610" s="128" t="s">
        <v>220</v>
      </c>
      <c r="M610" s="128" t="s">
        <v>322</v>
      </c>
      <c r="N610" s="128" t="s">
        <v>224</v>
      </c>
      <c r="O610" s="127" t="s">
        <v>225</v>
      </c>
      <c r="P610" s="127" t="s">
        <v>226</v>
      </c>
      <c r="Q610" s="127" t="s">
        <v>276</v>
      </c>
      <c r="R610" s="125"/>
      <c r="S610" s="126"/>
      <c r="T610" s="125"/>
      <c r="U610" s="124">
        <v>52731.72</v>
      </c>
      <c r="V610" s="124">
        <v>0</v>
      </c>
      <c r="W610" s="124">
        <v>52731.72</v>
      </c>
      <c r="X610" s="123"/>
    </row>
    <row r="611" spans="1:24" x14ac:dyDescent="0.25">
      <c r="A611" s="127" t="s">
        <v>272</v>
      </c>
      <c r="B611" s="167" t="s">
        <v>4</v>
      </c>
      <c r="C611" s="128" t="s">
        <v>217</v>
      </c>
      <c r="D611" s="128" t="s">
        <v>372</v>
      </c>
      <c r="E611" s="128" t="s">
        <v>378</v>
      </c>
      <c r="F611" s="128" t="s">
        <v>447</v>
      </c>
      <c r="G611" s="128" t="s">
        <v>220</v>
      </c>
      <c r="H611" s="128" t="s">
        <v>219</v>
      </c>
      <c r="I611" s="128" t="s">
        <v>220</v>
      </c>
      <c r="J611" s="128" t="s">
        <v>376</v>
      </c>
      <c r="K611" s="128" t="s">
        <v>223</v>
      </c>
      <c r="L611" s="128" t="s">
        <v>220</v>
      </c>
      <c r="M611" s="128" t="s">
        <v>316</v>
      </c>
      <c r="N611" s="128" t="s">
        <v>224</v>
      </c>
      <c r="O611" s="127" t="s">
        <v>225</v>
      </c>
      <c r="P611" s="127" t="s">
        <v>343</v>
      </c>
      <c r="Q611" s="127" t="s">
        <v>344</v>
      </c>
      <c r="R611" s="125"/>
      <c r="S611" s="126"/>
      <c r="T611" s="125"/>
      <c r="U611" s="124">
        <v>0</v>
      </c>
      <c r="V611" s="124">
        <v>116825.64</v>
      </c>
      <c r="W611" s="124">
        <v>-116825.64</v>
      </c>
      <c r="X611" s="123"/>
    </row>
    <row r="612" spans="1:24" x14ac:dyDescent="0.25">
      <c r="A612" s="127" t="s">
        <v>272</v>
      </c>
      <c r="B612" s="167"/>
      <c r="C612" s="128" t="s">
        <v>217</v>
      </c>
      <c r="D612" s="128" t="s">
        <v>372</v>
      </c>
      <c r="E612" s="128" t="s">
        <v>378</v>
      </c>
      <c r="F612" s="128" t="s">
        <v>446</v>
      </c>
      <c r="G612" s="128" t="s">
        <v>220</v>
      </c>
      <c r="H612" s="128" t="s">
        <v>219</v>
      </c>
      <c r="I612" s="128" t="s">
        <v>220</v>
      </c>
      <c r="J612" s="128" t="s">
        <v>376</v>
      </c>
      <c r="K612" s="128" t="s">
        <v>223</v>
      </c>
      <c r="L612" s="128" t="s">
        <v>220</v>
      </c>
      <c r="M612" s="128" t="s">
        <v>316</v>
      </c>
      <c r="N612" s="128" t="s">
        <v>224</v>
      </c>
      <c r="O612" s="127" t="s">
        <v>225</v>
      </c>
      <c r="P612" s="127" t="s">
        <v>343</v>
      </c>
      <c r="Q612" s="127" t="s">
        <v>344</v>
      </c>
      <c r="R612" s="125"/>
      <c r="S612" s="126"/>
      <c r="T612" s="125"/>
      <c r="U612" s="124">
        <v>0</v>
      </c>
      <c r="V612" s="124">
        <v>27243.99</v>
      </c>
      <c r="W612" s="124">
        <v>-27243.99</v>
      </c>
      <c r="X612" s="123"/>
    </row>
    <row r="613" spans="1:24" x14ac:dyDescent="0.25">
      <c r="A613" s="127" t="s">
        <v>272</v>
      </c>
      <c r="B613" s="167"/>
      <c r="C613" s="128" t="s">
        <v>217</v>
      </c>
      <c r="D613" s="128" t="s">
        <v>372</v>
      </c>
      <c r="E613" s="128" t="s">
        <v>378</v>
      </c>
      <c r="F613" s="128" t="s">
        <v>443</v>
      </c>
      <c r="G613" s="128" t="s">
        <v>220</v>
      </c>
      <c r="H613" s="128" t="s">
        <v>219</v>
      </c>
      <c r="I613" s="128" t="s">
        <v>220</v>
      </c>
      <c r="J613" s="128" t="s">
        <v>376</v>
      </c>
      <c r="K613" s="128" t="s">
        <v>223</v>
      </c>
      <c r="L613" s="128" t="s">
        <v>220</v>
      </c>
      <c r="M613" s="128" t="s">
        <v>316</v>
      </c>
      <c r="N613" s="128" t="s">
        <v>224</v>
      </c>
      <c r="O613" s="127" t="s">
        <v>225</v>
      </c>
      <c r="P613" s="127" t="s">
        <v>343</v>
      </c>
      <c r="Q613" s="127" t="s">
        <v>344</v>
      </c>
      <c r="R613" s="125"/>
      <c r="S613" s="126"/>
      <c r="T613" s="125"/>
      <c r="U613" s="124">
        <v>479.33</v>
      </c>
      <c r="V613" s="124">
        <v>73195.11</v>
      </c>
      <c r="W613" s="124">
        <v>-72715.78</v>
      </c>
      <c r="X613" s="123"/>
    </row>
    <row r="614" spans="1:24" x14ac:dyDescent="0.25">
      <c r="A614" s="127" t="s">
        <v>272</v>
      </c>
      <c r="B614" s="167"/>
      <c r="C614" s="128" t="s">
        <v>217</v>
      </c>
      <c r="D614" s="128" t="s">
        <v>372</v>
      </c>
      <c r="E614" s="128" t="s">
        <v>378</v>
      </c>
      <c r="F614" s="128" t="s">
        <v>445</v>
      </c>
      <c r="G614" s="128" t="s">
        <v>220</v>
      </c>
      <c r="H614" s="128" t="s">
        <v>219</v>
      </c>
      <c r="I614" s="128" t="s">
        <v>220</v>
      </c>
      <c r="J614" s="128" t="s">
        <v>376</v>
      </c>
      <c r="K614" s="128" t="s">
        <v>223</v>
      </c>
      <c r="L614" s="128" t="s">
        <v>220</v>
      </c>
      <c r="M614" s="128" t="s">
        <v>316</v>
      </c>
      <c r="N614" s="128" t="s">
        <v>224</v>
      </c>
      <c r="O614" s="127" t="s">
        <v>225</v>
      </c>
      <c r="P614" s="127" t="s">
        <v>343</v>
      </c>
      <c r="Q614" s="127" t="s">
        <v>344</v>
      </c>
      <c r="R614" s="125"/>
      <c r="S614" s="126"/>
      <c r="T614" s="125"/>
      <c r="U614" s="124">
        <v>0</v>
      </c>
      <c r="V614" s="124">
        <v>28992.03</v>
      </c>
      <c r="W614" s="124">
        <v>-28992.03</v>
      </c>
      <c r="X614" s="123"/>
    </row>
    <row r="615" spans="1:24" x14ac:dyDescent="0.25">
      <c r="A615" s="127" t="s">
        <v>272</v>
      </c>
      <c r="B615" s="167"/>
      <c r="C615" s="128" t="s">
        <v>217</v>
      </c>
      <c r="D615" s="128" t="s">
        <v>372</v>
      </c>
      <c r="E615" s="128" t="s">
        <v>378</v>
      </c>
      <c r="F615" s="128" t="s">
        <v>244</v>
      </c>
      <c r="G615" s="128" t="s">
        <v>220</v>
      </c>
      <c r="H615" s="128" t="s">
        <v>219</v>
      </c>
      <c r="I615" s="128" t="s">
        <v>220</v>
      </c>
      <c r="J615" s="128" t="s">
        <v>376</v>
      </c>
      <c r="K615" s="128" t="s">
        <v>223</v>
      </c>
      <c r="L615" s="128" t="s">
        <v>220</v>
      </c>
      <c r="M615" s="128" t="s">
        <v>316</v>
      </c>
      <c r="N615" s="128" t="s">
        <v>224</v>
      </c>
      <c r="O615" s="127" t="s">
        <v>225</v>
      </c>
      <c r="P615" s="127" t="s">
        <v>343</v>
      </c>
      <c r="Q615" s="127" t="s">
        <v>344</v>
      </c>
      <c r="R615" s="125"/>
      <c r="S615" s="126"/>
      <c r="T615" s="125"/>
      <c r="U615" s="124">
        <v>0</v>
      </c>
      <c r="V615" s="124">
        <v>21717.23</v>
      </c>
      <c r="W615" s="124">
        <v>-21717.23</v>
      </c>
      <c r="X615" s="123"/>
    </row>
    <row r="616" spans="1:24" x14ac:dyDescent="0.25">
      <c r="A616" s="127" t="s">
        <v>272</v>
      </c>
      <c r="B616" s="167"/>
      <c r="C616" s="128" t="s">
        <v>217</v>
      </c>
      <c r="D616" s="128" t="s">
        <v>372</v>
      </c>
      <c r="E616" s="128" t="s">
        <v>378</v>
      </c>
      <c r="F616" s="128" t="s">
        <v>444</v>
      </c>
      <c r="G616" s="128" t="s">
        <v>220</v>
      </c>
      <c r="H616" s="128" t="s">
        <v>219</v>
      </c>
      <c r="I616" s="128" t="s">
        <v>220</v>
      </c>
      <c r="J616" s="128" t="s">
        <v>376</v>
      </c>
      <c r="K616" s="128" t="s">
        <v>223</v>
      </c>
      <c r="L616" s="128" t="s">
        <v>220</v>
      </c>
      <c r="M616" s="128" t="s">
        <v>316</v>
      </c>
      <c r="N616" s="128" t="s">
        <v>224</v>
      </c>
      <c r="O616" s="127" t="s">
        <v>225</v>
      </c>
      <c r="P616" s="127" t="s">
        <v>343</v>
      </c>
      <c r="Q616" s="127" t="s">
        <v>344</v>
      </c>
      <c r="R616" s="125"/>
      <c r="S616" s="126"/>
      <c r="T616" s="125"/>
      <c r="U616" s="124">
        <v>0</v>
      </c>
      <c r="V616" s="124">
        <v>102821.16</v>
      </c>
      <c r="W616" s="124">
        <v>-102821.16</v>
      </c>
      <c r="X616" s="123"/>
    </row>
    <row r="617" spans="1:24" x14ac:dyDescent="0.25">
      <c r="A617" s="127" t="s">
        <v>272</v>
      </c>
      <c r="B617" s="167"/>
      <c r="C617" s="128" t="s">
        <v>217</v>
      </c>
      <c r="D617" s="128" t="s">
        <v>372</v>
      </c>
      <c r="E617" s="128" t="s">
        <v>380</v>
      </c>
      <c r="F617" s="128" t="s">
        <v>447</v>
      </c>
      <c r="G617" s="128" t="s">
        <v>220</v>
      </c>
      <c r="H617" s="128" t="s">
        <v>219</v>
      </c>
      <c r="I617" s="128" t="s">
        <v>220</v>
      </c>
      <c r="J617" s="128" t="s">
        <v>376</v>
      </c>
      <c r="K617" s="128" t="s">
        <v>223</v>
      </c>
      <c r="L617" s="128" t="s">
        <v>220</v>
      </c>
      <c r="M617" s="128" t="s">
        <v>316</v>
      </c>
      <c r="N617" s="128" t="s">
        <v>224</v>
      </c>
      <c r="O617" s="127" t="s">
        <v>225</v>
      </c>
      <c r="P617" s="127" t="s">
        <v>343</v>
      </c>
      <c r="Q617" s="127" t="s">
        <v>344</v>
      </c>
      <c r="R617" s="125"/>
      <c r="S617" s="126"/>
      <c r="T617" s="125"/>
      <c r="U617" s="124">
        <v>0</v>
      </c>
      <c r="V617" s="124">
        <v>35521.25</v>
      </c>
      <c r="W617" s="124">
        <v>-35521.25</v>
      </c>
      <c r="X617" s="123"/>
    </row>
    <row r="618" spans="1:24" x14ac:dyDescent="0.25">
      <c r="A618" s="127" t="s">
        <v>272</v>
      </c>
      <c r="B618" s="167"/>
      <c r="C618" s="128" t="s">
        <v>217</v>
      </c>
      <c r="D618" s="128" t="s">
        <v>372</v>
      </c>
      <c r="E618" s="128" t="s">
        <v>380</v>
      </c>
      <c r="F618" s="128" t="s">
        <v>443</v>
      </c>
      <c r="G618" s="128" t="s">
        <v>220</v>
      </c>
      <c r="H618" s="128" t="s">
        <v>219</v>
      </c>
      <c r="I618" s="128" t="s">
        <v>220</v>
      </c>
      <c r="J618" s="128" t="s">
        <v>376</v>
      </c>
      <c r="K618" s="128" t="s">
        <v>223</v>
      </c>
      <c r="L618" s="128" t="s">
        <v>220</v>
      </c>
      <c r="M618" s="128" t="s">
        <v>316</v>
      </c>
      <c r="N618" s="128" t="s">
        <v>224</v>
      </c>
      <c r="O618" s="127" t="s">
        <v>225</v>
      </c>
      <c r="P618" s="127" t="s">
        <v>343</v>
      </c>
      <c r="Q618" s="127" t="s">
        <v>344</v>
      </c>
      <c r="R618" s="125"/>
      <c r="S618" s="126"/>
      <c r="T618" s="125"/>
      <c r="U618" s="124">
        <v>0</v>
      </c>
      <c r="V618" s="124">
        <v>17410.28</v>
      </c>
      <c r="W618" s="124">
        <v>-17410.28</v>
      </c>
      <c r="X618" s="123"/>
    </row>
    <row r="619" spans="1:24" x14ac:dyDescent="0.25">
      <c r="A619" s="127" t="s">
        <v>272</v>
      </c>
      <c r="B619" s="168"/>
      <c r="C619" s="128" t="s">
        <v>217</v>
      </c>
      <c r="D619" s="128" t="s">
        <v>372</v>
      </c>
      <c r="E619" s="128" t="s">
        <v>380</v>
      </c>
      <c r="F619" s="128" t="s">
        <v>444</v>
      </c>
      <c r="G619" s="128" t="s">
        <v>220</v>
      </c>
      <c r="H619" s="128" t="s">
        <v>219</v>
      </c>
      <c r="I619" s="128" t="s">
        <v>220</v>
      </c>
      <c r="J619" s="128" t="s">
        <v>376</v>
      </c>
      <c r="K619" s="128" t="s">
        <v>223</v>
      </c>
      <c r="L619" s="128" t="s">
        <v>220</v>
      </c>
      <c r="M619" s="128" t="s">
        <v>316</v>
      </c>
      <c r="N619" s="128" t="s">
        <v>224</v>
      </c>
      <c r="O619" s="127" t="s">
        <v>225</v>
      </c>
      <c r="P619" s="127" t="s">
        <v>343</v>
      </c>
      <c r="Q619" s="127" t="s">
        <v>344</v>
      </c>
      <c r="R619" s="125"/>
      <c r="S619" s="126"/>
      <c r="T619" s="125"/>
      <c r="U619" s="124">
        <v>0</v>
      </c>
      <c r="V619" s="124">
        <v>18726.96</v>
      </c>
      <c r="W619" s="124">
        <v>-18726.96</v>
      </c>
      <c r="X619" s="123"/>
    </row>
    <row r="620" spans="1:24" x14ac:dyDescent="0.25">
      <c r="A620" s="120"/>
      <c r="B620" s="121" t="s">
        <v>457</v>
      </c>
      <c r="C620" s="122"/>
      <c r="D620" s="122"/>
      <c r="E620" s="122"/>
      <c r="F620" s="122"/>
      <c r="G620" s="122"/>
      <c r="H620" s="122"/>
      <c r="I620" s="122"/>
      <c r="J620" s="122"/>
      <c r="K620" s="122"/>
      <c r="L620" s="122"/>
      <c r="M620" s="122"/>
      <c r="N620" s="122"/>
      <c r="O620" s="120"/>
      <c r="P620" s="120"/>
      <c r="Q620" s="120"/>
      <c r="R620" s="120"/>
      <c r="S620" s="122"/>
      <c r="T620" s="120"/>
      <c r="U620" s="119">
        <v>4256956.8</v>
      </c>
      <c r="V620" s="119">
        <v>14147394.460000001</v>
      </c>
      <c r="W620" s="119">
        <v>-9890437.6600000001</v>
      </c>
      <c r="X620" s="117"/>
    </row>
    <row r="621" spans="1:24" x14ac:dyDescent="0.25">
      <c r="A621" s="127" t="s">
        <v>277</v>
      </c>
      <c r="B621" s="164" t="s">
        <v>456</v>
      </c>
      <c r="C621" s="128" t="s">
        <v>217</v>
      </c>
      <c r="D621" s="128" t="s">
        <v>334</v>
      </c>
      <c r="E621" s="128" t="s">
        <v>336</v>
      </c>
      <c r="F621" s="128" t="s">
        <v>447</v>
      </c>
      <c r="G621" s="128" t="s">
        <v>220</v>
      </c>
      <c r="H621" s="128" t="s">
        <v>219</v>
      </c>
      <c r="I621" s="128" t="s">
        <v>220</v>
      </c>
      <c r="J621" s="128" t="s">
        <v>339</v>
      </c>
      <c r="K621" s="128" t="s">
        <v>223</v>
      </c>
      <c r="L621" s="128" t="s">
        <v>220</v>
      </c>
      <c r="M621" s="128" t="s">
        <v>322</v>
      </c>
      <c r="N621" s="128" t="s">
        <v>224</v>
      </c>
      <c r="O621" s="127" t="s">
        <v>225</v>
      </c>
      <c r="P621" s="127" t="s">
        <v>226</v>
      </c>
      <c r="Q621" s="127" t="s">
        <v>241</v>
      </c>
      <c r="R621" s="125"/>
      <c r="S621" s="126"/>
      <c r="T621" s="125"/>
      <c r="U621" s="124">
        <v>0</v>
      </c>
      <c r="V621" s="124">
        <v>647001.75</v>
      </c>
      <c r="W621" s="124">
        <v>-647001.75</v>
      </c>
      <c r="X621" s="123"/>
    </row>
    <row r="622" spans="1:24" x14ac:dyDescent="0.25">
      <c r="A622" s="127" t="s">
        <v>277</v>
      </c>
      <c r="B622" s="165"/>
      <c r="C622" s="128" t="s">
        <v>217</v>
      </c>
      <c r="D622" s="128" t="s">
        <v>334</v>
      </c>
      <c r="E622" s="128" t="s">
        <v>336</v>
      </c>
      <c r="F622" s="128" t="s">
        <v>447</v>
      </c>
      <c r="G622" s="128" t="s">
        <v>220</v>
      </c>
      <c r="H622" s="128" t="s">
        <v>219</v>
      </c>
      <c r="I622" s="128" t="s">
        <v>220</v>
      </c>
      <c r="J622" s="128" t="s">
        <v>339</v>
      </c>
      <c r="K622" s="128" t="s">
        <v>223</v>
      </c>
      <c r="L622" s="128" t="s">
        <v>220</v>
      </c>
      <c r="M622" s="128" t="s">
        <v>322</v>
      </c>
      <c r="N622" s="128" t="s">
        <v>224</v>
      </c>
      <c r="O622" s="127" t="s">
        <v>225</v>
      </c>
      <c r="P622" s="127" t="s">
        <v>226</v>
      </c>
      <c r="Q622" s="127" t="s">
        <v>280</v>
      </c>
      <c r="R622" s="125"/>
      <c r="S622" s="126"/>
      <c r="T622" s="125"/>
      <c r="U622" s="124">
        <v>809267.89</v>
      </c>
      <c r="V622" s="124">
        <v>0</v>
      </c>
      <c r="W622" s="124">
        <v>809267.89</v>
      </c>
      <c r="X622" s="123"/>
    </row>
    <row r="623" spans="1:24" x14ac:dyDescent="0.25">
      <c r="A623" s="127" t="s">
        <v>277</v>
      </c>
      <c r="B623" s="165"/>
      <c r="C623" s="128" t="s">
        <v>217</v>
      </c>
      <c r="D623" s="128" t="s">
        <v>334</v>
      </c>
      <c r="E623" s="128" t="s">
        <v>336</v>
      </c>
      <c r="F623" s="128" t="s">
        <v>446</v>
      </c>
      <c r="G623" s="128" t="s">
        <v>220</v>
      </c>
      <c r="H623" s="128" t="s">
        <v>219</v>
      </c>
      <c r="I623" s="128" t="s">
        <v>220</v>
      </c>
      <c r="J623" s="128" t="s">
        <v>339</v>
      </c>
      <c r="K623" s="128" t="s">
        <v>223</v>
      </c>
      <c r="L623" s="128" t="s">
        <v>220</v>
      </c>
      <c r="M623" s="128" t="s">
        <v>322</v>
      </c>
      <c r="N623" s="128" t="s">
        <v>224</v>
      </c>
      <c r="O623" s="127" t="s">
        <v>225</v>
      </c>
      <c r="P623" s="127" t="s">
        <v>226</v>
      </c>
      <c r="Q623" s="127" t="s">
        <v>241</v>
      </c>
      <c r="R623" s="125"/>
      <c r="S623" s="126"/>
      <c r="T623" s="125"/>
      <c r="U623" s="124">
        <v>0</v>
      </c>
      <c r="V623" s="124">
        <v>244943.88</v>
      </c>
      <c r="W623" s="124">
        <v>-244943.88</v>
      </c>
      <c r="X623" s="123"/>
    </row>
    <row r="624" spans="1:24" x14ac:dyDescent="0.25">
      <c r="A624" s="127" t="s">
        <v>277</v>
      </c>
      <c r="B624" s="165"/>
      <c r="C624" s="128" t="s">
        <v>217</v>
      </c>
      <c r="D624" s="128" t="s">
        <v>334</v>
      </c>
      <c r="E624" s="128" t="s">
        <v>336</v>
      </c>
      <c r="F624" s="128" t="s">
        <v>446</v>
      </c>
      <c r="G624" s="128" t="s">
        <v>220</v>
      </c>
      <c r="H624" s="128" t="s">
        <v>219</v>
      </c>
      <c r="I624" s="128" t="s">
        <v>220</v>
      </c>
      <c r="J624" s="128" t="s">
        <v>339</v>
      </c>
      <c r="K624" s="128" t="s">
        <v>223</v>
      </c>
      <c r="L624" s="128" t="s">
        <v>220</v>
      </c>
      <c r="M624" s="128" t="s">
        <v>322</v>
      </c>
      <c r="N624" s="128" t="s">
        <v>224</v>
      </c>
      <c r="O624" s="127" t="s">
        <v>225</v>
      </c>
      <c r="P624" s="127" t="s">
        <v>226</v>
      </c>
      <c r="Q624" s="127" t="s">
        <v>280</v>
      </c>
      <c r="R624" s="125"/>
      <c r="S624" s="126"/>
      <c r="T624" s="125"/>
      <c r="U624" s="124">
        <v>363028.4</v>
      </c>
      <c r="V624" s="124">
        <v>0</v>
      </c>
      <c r="W624" s="124">
        <v>363028.4</v>
      </c>
      <c r="X624" s="123"/>
    </row>
    <row r="625" spans="1:24" x14ac:dyDescent="0.25">
      <c r="A625" s="127" t="s">
        <v>277</v>
      </c>
      <c r="B625" s="165"/>
      <c r="C625" s="128" t="s">
        <v>217</v>
      </c>
      <c r="D625" s="128" t="s">
        <v>334</v>
      </c>
      <c r="E625" s="128" t="s">
        <v>336</v>
      </c>
      <c r="F625" s="128" t="s">
        <v>443</v>
      </c>
      <c r="G625" s="128" t="s">
        <v>220</v>
      </c>
      <c r="H625" s="128" t="s">
        <v>219</v>
      </c>
      <c r="I625" s="128" t="s">
        <v>220</v>
      </c>
      <c r="J625" s="128" t="s">
        <v>339</v>
      </c>
      <c r="K625" s="128" t="s">
        <v>223</v>
      </c>
      <c r="L625" s="128" t="s">
        <v>220</v>
      </c>
      <c r="M625" s="128" t="s">
        <v>322</v>
      </c>
      <c r="N625" s="128" t="s">
        <v>224</v>
      </c>
      <c r="O625" s="127" t="s">
        <v>225</v>
      </c>
      <c r="P625" s="127" t="s">
        <v>226</v>
      </c>
      <c r="Q625" s="127" t="s">
        <v>241</v>
      </c>
      <c r="R625" s="125"/>
      <c r="S625" s="126"/>
      <c r="T625" s="125"/>
      <c r="U625" s="124">
        <v>0</v>
      </c>
      <c r="V625" s="124">
        <v>858162.1</v>
      </c>
      <c r="W625" s="124">
        <v>-858162.1</v>
      </c>
      <c r="X625" s="123"/>
    </row>
    <row r="626" spans="1:24" x14ac:dyDescent="0.25">
      <c r="A626" s="127" t="s">
        <v>277</v>
      </c>
      <c r="B626" s="165"/>
      <c r="C626" s="128" t="s">
        <v>217</v>
      </c>
      <c r="D626" s="128" t="s">
        <v>334</v>
      </c>
      <c r="E626" s="128" t="s">
        <v>336</v>
      </c>
      <c r="F626" s="128" t="s">
        <v>443</v>
      </c>
      <c r="G626" s="128" t="s">
        <v>220</v>
      </c>
      <c r="H626" s="128" t="s">
        <v>219</v>
      </c>
      <c r="I626" s="128" t="s">
        <v>220</v>
      </c>
      <c r="J626" s="128" t="s">
        <v>339</v>
      </c>
      <c r="K626" s="128" t="s">
        <v>223</v>
      </c>
      <c r="L626" s="128" t="s">
        <v>220</v>
      </c>
      <c r="M626" s="128" t="s">
        <v>322</v>
      </c>
      <c r="N626" s="128" t="s">
        <v>224</v>
      </c>
      <c r="O626" s="127" t="s">
        <v>225</v>
      </c>
      <c r="P626" s="127" t="s">
        <v>226</v>
      </c>
      <c r="Q626" s="127" t="s">
        <v>280</v>
      </c>
      <c r="R626" s="125"/>
      <c r="S626" s="126"/>
      <c r="T626" s="125"/>
      <c r="U626" s="124">
        <v>1174820.94</v>
      </c>
      <c r="V626" s="124">
        <v>0</v>
      </c>
      <c r="W626" s="124">
        <v>1174820.94</v>
      </c>
      <c r="X626" s="123"/>
    </row>
    <row r="627" spans="1:24" x14ac:dyDescent="0.25">
      <c r="A627" s="127" t="s">
        <v>277</v>
      </c>
      <c r="B627" s="165"/>
      <c r="C627" s="128" t="s">
        <v>217</v>
      </c>
      <c r="D627" s="128" t="s">
        <v>334</v>
      </c>
      <c r="E627" s="128" t="s">
        <v>336</v>
      </c>
      <c r="F627" s="128" t="s">
        <v>445</v>
      </c>
      <c r="G627" s="128" t="s">
        <v>220</v>
      </c>
      <c r="H627" s="128" t="s">
        <v>219</v>
      </c>
      <c r="I627" s="128" t="s">
        <v>220</v>
      </c>
      <c r="J627" s="128" t="s">
        <v>339</v>
      </c>
      <c r="K627" s="128" t="s">
        <v>223</v>
      </c>
      <c r="L627" s="128" t="s">
        <v>220</v>
      </c>
      <c r="M627" s="128" t="s">
        <v>322</v>
      </c>
      <c r="N627" s="128" t="s">
        <v>224</v>
      </c>
      <c r="O627" s="127" t="s">
        <v>225</v>
      </c>
      <c r="P627" s="127" t="s">
        <v>226</v>
      </c>
      <c r="Q627" s="127" t="s">
        <v>241</v>
      </c>
      <c r="R627" s="125"/>
      <c r="S627" s="126"/>
      <c r="T627" s="125"/>
      <c r="U627" s="124">
        <v>0</v>
      </c>
      <c r="V627" s="124">
        <v>279278.12</v>
      </c>
      <c r="W627" s="124">
        <v>-279278.12</v>
      </c>
      <c r="X627" s="123"/>
    </row>
    <row r="628" spans="1:24" x14ac:dyDescent="0.25">
      <c r="A628" s="127" t="s">
        <v>277</v>
      </c>
      <c r="B628" s="165"/>
      <c r="C628" s="128" t="s">
        <v>217</v>
      </c>
      <c r="D628" s="128" t="s">
        <v>334</v>
      </c>
      <c r="E628" s="128" t="s">
        <v>336</v>
      </c>
      <c r="F628" s="128" t="s">
        <v>445</v>
      </c>
      <c r="G628" s="128" t="s">
        <v>220</v>
      </c>
      <c r="H628" s="128" t="s">
        <v>219</v>
      </c>
      <c r="I628" s="128" t="s">
        <v>220</v>
      </c>
      <c r="J628" s="128" t="s">
        <v>339</v>
      </c>
      <c r="K628" s="128" t="s">
        <v>223</v>
      </c>
      <c r="L628" s="128" t="s">
        <v>220</v>
      </c>
      <c r="M628" s="128" t="s">
        <v>322</v>
      </c>
      <c r="N628" s="128" t="s">
        <v>224</v>
      </c>
      <c r="O628" s="127" t="s">
        <v>225</v>
      </c>
      <c r="P628" s="127" t="s">
        <v>226</v>
      </c>
      <c r="Q628" s="127" t="s">
        <v>280</v>
      </c>
      <c r="R628" s="125"/>
      <c r="S628" s="126"/>
      <c r="T628" s="125"/>
      <c r="U628" s="124">
        <v>403837.28</v>
      </c>
      <c r="V628" s="124">
        <v>0</v>
      </c>
      <c r="W628" s="124">
        <v>403837.28</v>
      </c>
      <c r="X628" s="123"/>
    </row>
    <row r="629" spans="1:24" x14ac:dyDescent="0.25">
      <c r="A629" s="127" t="s">
        <v>277</v>
      </c>
      <c r="B629" s="165"/>
      <c r="C629" s="128" t="s">
        <v>217</v>
      </c>
      <c r="D629" s="128" t="s">
        <v>334</v>
      </c>
      <c r="E629" s="128" t="s">
        <v>336</v>
      </c>
      <c r="F629" s="128" t="s">
        <v>244</v>
      </c>
      <c r="G629" s="128" t="s">
        <v>220</v>
      </c>
      <c r="H629" s="128" t="s">
        <v>219</v>
      </c>
      <c r="I629" s="128" t="s">
        <v>220</v>
      </c>
      <c r="J629" s="128" t="s">
        <v>339</v>
      </c>
      <c r="K629" s="128" t="s">
        <v>223</v>
      </c>
      <c r="L629" s="128" t="s">
        <v>220</v>
      </c>
      <c r="M629" s="128" t="s">
        <v>322</v>
      </c>
      <c r="N629" s="128" t="s">
        <v>224</v>
      </c>
      <c r="O629" s="127" t="s">
        <v>225</v>
      </c>
      <c r="P629" s="127" t="s">
        <v>226</v>
      </c>
      <c r="Q629" s="127" t="s">
        <v>241</v>
      </c>
      <c r="R629" s="125"/>
      <c r="S629" s="126"/>
      <c r="T629" s="125"/>
      <c r="U629" s="124">
        <v>0</v>
      </c>
      <c r="V629" s="124">
        <v>78156.259999999995</v>
      </c>
      <c r="W629" s="124">
        <v>-78156.259999999995</v>
      </c>
      <c r="X629" s="123"/>
    </row>
    <row r="630" spans="1:24" x14ac:dyDescent="0.25">
      <c r="A630" s="127" t="s">
        <v>277</v>
      </c>
      <c r="B630" s="165"/>
      <c r="C630" s="128" t="s">
        <v>217</v>
      </c>
      <c r="D630" s="128" t="s">
        <v>334</v>
      </c>
      <c r="E630" s="128" t="s">
        <v>336</v>
      </c>
      <c r="F630" s="128" t="s">
        <v>244</v>
      </c>
      <c r="G630" s="128" t="s">
        <v>220</v>
      </c>
      <c r="H630" s="128" t="s">
        <v>219</v>
      </c>
      <c r="I630" s="128" t="s">
        <v>220</v>
      </c>
      <c r="J630" s="128" t="s">
        <v>339</v>
      </c>
      <c r="K630" s="128" t="s">
        <v>223</v>
      </c>
      <c r="L630" s="128" t="s">
        <v>220</v>
      </c>
      <c r="M630" s="128" t="s">
        <v>322</v>
      </c>
      <c r="N630" s="128" t="s">
        <v>224</v>
      </c>
      <c r="O630" s="127" t="s">
        <v>225</v>
      </c>
      <c r="P630" s="127" t="s">
        <v>226</v>
      </c>
      <c r="Q630" s="127" t="s">
        <v>280</v>
      </c>
      <c r="R630" s="125"/>
      <c r="S630" s="126"/>
      <c r="T630" s="125"/>
      <c r="U630" s="124">
        <v>108067.75</v>
      </c>
      <c r="V630" s="124">
        <v>0</v>
      </c>
      <c r="W630" s="124">
        <v>108067.75</v>
      </c>
      <c r="X630" s="123"/>
    </row>
    <row r="631" spans="1:24" x14ac:dyDescent="0.25">
      <c r="A631" s="127" t="s">
        <v>277</v>
      </c>
      <c r="B631" s="165"/>
      <c r="C631" s="128" t="s">
        <v>217</v>
      </c>
      <c r="D631" s="128" t="s">
        <v>334</v>
      </c>
      <c r="E631" s="128" t="s">
        <v>336</v>
      </c>
      <c r="F631" s="128" t="s">
        <v>444</v>
      </c>
      <c r="G631" s="128" t="s">
        <v>220</v>
      </c>
      <c r="H631" s="128" t="s">
        <v>219</v>
      </c>
      <c r="I631" s="128" t="s">
        <v>220</v>
      </c>
      <c r="J631" s="128" t="s">
        <v>339</v>
      </c>
      <c r="K631" s="128" t="s">
        <v>223</v>
      </c>
      <c r="L631" s="128" t="s">
        <v>220</v>
      </c>
      <c r="M631" s="128" t="s">
        <v>322</v>
      </c>
      <c r="N631" s="128" t="s">
        <v>224</v>
      </c>
      <c r="O631" s="127" t="s">
        <v>225</v>
      </c>
      <c r="P631" s="127" t="s">
        <v>226</v>
      </c>
      <c r="Q631" s="127" t="s">
        <v>241</v>
      </c>
      <c r="R631" s="125"/>
      <c r="S631" s="126"/>
      <c r="T631" s="125"/>
      <c r="U631" s="124">
        <v>0</v>
      </c>
      <c r="V631" s="124">
        <v>386903.56</v>
      </c>
      <c r="W631" s="124">
        <v>-386903.56</v>
      </c>
      <c r="X631" s="123"/>
    </row>
    <row r="632" spans="1:24" x14ac:dyDescent="0.25">
      <c r="A632" s="127" t="s">
        <v>277</v>
      </c>
      <c r="B632" s="165"/>
      <c r="C632" s="128" t="s">
        <v>217</v>
      </c>
      <c r="D632" s="128" t="s">
        <v>334</v>
      </c>
      <c r="E632" s="128" t="s">
        <v>336</v>
      </c>
      <c r="F632" s="128" t="s">
        <v>444</v>
      </c>
      <c r="G632" s="128" t="s">
        <v>220</v>
      </c>
      <c r="H632" s="128" t="s">
        <v>219</v>
      </c>
      <c r="I632" s="128" t="s">
        <v>220</v>
      </c>
      <c r="J632" s="128" t="s">
        <v>339</v>
      </c>
      <c r="K632" s="128" t="s">
        <v>223</v>
      </c>
      <c r="L632" s="128" t="s">
        <v>220</v>
      </c>
      <c r="M632" s="128" t="s">
        <v>322</v>
      </c>
      <c r="N632" s="128" t="s">
        <v>224</v>
      </c>
      <c r="O632" s="127" t="s">
        <v>225</v>
      </c>
      <c r="P632" s="127" t="s">
        <v>226</v>
      </c>
      <c r="Q632" s="127" t="s">
        <v>280</v>
      </c>
      <c r="R632" s="125"/>
      <c r="S632" s="126"/>
      <c r="T632" s="125"/>
      <c r="U632" s="124">
        <v>551331.92000000004</v>
      </c>
      <c r="V632" s="124">
        <v>0</v>
      </c>
      <c r="W632" s="124">
        <v>551331.92000000004</v>
      </c>
      <c r="X632" s="123"/>
    </row>
    <row r="633" spans="1:24" x14ac:dyDescent="0.25">
      <c r="A633" s="127" t="s">
        <v>277</v>
      </c>
      <c r="B633" s="165"/>
      <c r="C633" s="128" t="s">
        <v>217</v>
      </c>
      <c r="D633" s="128" t="s">
        <v>334</v>
      </c>
      <c r="E633" s="128" t="s">
        <v>341</v>
      </c>
      <c r="F633" s="128" t="s">
        <v>447</v>
      </c>
      <c r="G633" s="128" t="s">
        <v>220</v>
      </c>
      <c r="H633" s="128" t="s">
        <v>219</v>
      </c>
      <c r="I633" s="128" t="s">
        <v>220</v>
      </c>
      <c r="J633" s="128" t="s">
        <v>339</v>
      </c>
      <c r="K633" s="128" t="s">
        <v>223</v>
      </c>
      <c r="L633" s="128" t="s">
        <v>220</v>
      </c>
      <c r="M633" s="128" t="s">
        <v>316</v>
      </c>
      <c r="N633" s="128" t="s">
        <v>224</v>
      </c>
      <c r="O633" s="127" t="s">
        <v>225</v>
      </c>
      <c r="P633" s="127" t="s">
        <v>343</v>
      </c>
      <c r="Q633" s="127" t="s">
        <v>344</v>
      </c>
      <c r="R633" s="125"/>
      <c r="S633" s="126"/>
      <c r="T633" s="125"/>
      <c r="U633" s="124">
        <v>1233.8699999999999</v>
      </c>
      <c r="V633" s="124">
        <v>1423316.21</v>
      </c>
      <c r="W633" s="124">
        <v>-1422082.34</v>
      </c>
      <c r="X633" s="123"/>
    </row>
    <row r="634" spans="1:24" x14ac:dyDescent="0.25">
      <c r="A634" s="127" t="s">
        <v>277</v>
      </c>
      <c r="B634" s="165"/>
      <c r="C634" s="128" t="s">
        <v>217</v>
      </c>
      <c r="D634" s="128" t="s">
        <v>334</v>
      </c>
      <c r="E634" s="128" t="s">
        <v>341</v>
      </c>
      <c r="F634" s="128" t="s">
        <v>446</v>
      </c>
      <c r="G634" s="128" t="s">
        <v>220</v>
      </c>
      <c r="H634" s="128" t="s">
        <v>219</v>
      </c>
      <c r="I634" s="128" t="s">
        <v>220</v>
      </c>
      <c r="J634" s="128" t="s">
        <v>339</v>
      </c>
      <c r="K634" s="128" t="s">
        <v>223</v>
      </c>
      <c r="L634" s="128" t="s">
        <v>220</v>
      </c>
      <c r="M634" s="128" t="s">
        <v>316</v>
      </c>
      <c r="N634" s="128" t="s">
        <v>224</v>
      </c>
      <c r="O634" s="127" t="s">
        <v>225</v>
      </c>
      <c r="P634" s="127" t="s">
        <v>343</v>
      </c>
      <c r="Q634" s="127" t="s">
        <v>344</v>
      </c>
      <c r="R634" s="125"/>
      <c r="S634" s="126"/>
      <c r="T634" s="125"/>
      <c r="U634" s="124">
        <v>442.42</v>
      </c>
      <c r="V634" s="124">
        <v>544449.04</v>
      </c>
      <c r="W634" s="124">
        <v>-544006.62</v>
      </c>
      <c r="X634" s="123"/>
    </row>
    <row r="635" spans="1:24" x14ac:dyDescent="0.25">
      <c r="A635" s="127" t="s">
        <v>277</v>
      </c>
      <c r="B635" s="165"/>
      <c r="C635" s="128" t="s">
        <v>217</v>
      </c>
      <c r="D635" s="128" t="s">
        <v>334</v>
      </c>
      <c r="E635" s="128" t="s">
        <v>341</v>
      </c>
      <c r="F635" s="128" t="s">
        <v>443</v>
      </c>
      <c r="G635" s="128" t="s">
        <v>220</v>
      </c>
      <c r="H635" s="128" t="s">
        <v>219</v>
      </c>
      <c r="I635" s="128" t="s">
        <v>220</v>
      </c>
      <c r="J635" s="128" t="s">
        <v>339</v>
      </c>
      <c r="K635" s="128" t="s">
        <v>223</v>
      </c>
      <c r="L635" s="128" t="s">
        <v>220</v>
      </c>
      <c r="M635" s="128" t="s">
        <v>316</v>
      </c>
      <c r="N635" s="128" t="s">
        <v>224</v>
      </c>
      <c r="O635" s="127" t="s">
        <v>225</v>
      </c>
      <c r="P635" s="127" t="s">
        <v>343</v>
      </c>
      <c r="Q635" s="127" t="s">
        <v>344</v>
      </c>
      <c r="R635" s="125"/>
      <c r="S635" s="126"/>
      <c r="T635" s="125"/>
      <c r="U635" s="124">
        <v>1833.4</v>
      </c>
      <c r="V635" s="124">
        <v>1889259.35</v>
      </c>
      <c r="W635" s="124">
        <v>-1887425.95</v>
      </c>
      <c r="X635" s="123"/>
    </row>
    <row r="636" spans="1:24" x14ac:dyDescent="0.25">
      <c r="A636" s="127" t="s">
        <v>277</v>
      </c>
      <c r="B636" s="165"/>
      <c r="C636" s="128" t="s">
        <v>217</v>
      </c>
      <c r="D636" s="128" t="s">
        <v>334</v>
      </c>
      <c r="E636" s="128" t="s">
        <v>341</v>
      </c>
      <c r="F636" s="128" t="s">
        <v>445</v>
      </c>
      <c r="G636" s="128" t="s">
        <v>220</v>
      </c>
      <c r="H636" s="128" t="s">
        <v>219</v>
      </c>
      <c r="I636" s="128" t="s">
        <v>220</v>
      </c>
      <c r="J636" s="128" t="s">
        <v>339</v>
      </c>
      <c r="K636" s="128" t="s">
        <v>223</v>
      </c>
      <c r="L636" s="128" t="s">
        <v>220</v>
      </c>
      <c r="M636" s="128" t="s">
        <v>316</v>
      </c>
      <c r="N636" s="128" t="s">
        <v>224</v>
      </c>
      <c r="O636" s="127" t="s">
        <v>225</v>
      </c>
      <c r="P636" s="127" t="s">
        <v>343</v>
      </c>
      <c r="Q636" s="127" t="s">
        <v>344</v>
      </c>
      <c r="R636" s="125"/>
      <c r="S636" s="126"/>
      <c r="T636" s="125"/>
      <c r="U636" s="124">
        <v>1194.92</v>
      </c>
      <c r="V636" s="124">
        <v>634253.92000000004</v>
      </c>
      <c r="W636" s="124">
        <v>-633059</v>
      </c>
      <c r="X636" s="123"/>
    </row>
    <row r="637" spans="1:24" x14ac:dyDescent="0.25">
      <c r="A637" s="127" t="s">
        <v>277</v>
      </c>
      <c r="B637" s="165"/>
      <c r="C637" s="128" t="s">
        <v>217</v>
      </c>
      <c r="D637" s="128" t="s">
        <v>334</v>
      </c>
      <c r="E637" s="128" t="s">
        <v>341</v>
      </c>
      <c r="F637" s="128" t="s">
        <v>244</v>
      </c>
      <c r="G637" s="128" t="s">
        <v>220</v>
      </c>
      <c r="H637" s="128" t="s">
        <v>219</v>
      </c>
      <c r="I637" s="128" t="s">
        <v>220</v>
      </c>
      <c r="J637" s="128" t="s">
        <v>339</v>
      </c>
      <c r="K637" s="128" t="s">
        <v>223</v>
      </c>
      <c r="L637" s="128" t="s">
        <v>220</v>
      </c>
      <c r="M637" s="128" t="s">
        <v>316</v>
      </c>
      <c r="N637" s="128" t="s">
        <v>224</v>
      </c>
      <c r="O637" s="127" t="s">
        <v>225</v>
      </c>
      <c r="P637" s="127" t="s">
        <v>343</v>
      </c>
      <c r="Q637" s="127" t="s">
        <v>344</v>
      </c>
      <c r="R637" s="125"/>
      <c r="S637" s="126"/>
      <c r="T637" s="125"/>
      <c r="U637" s="124">
        <v>190.27</v>
      </c>
      <c r="V637" s="124">
        <v>157959.19</v>
      </c>
      <c r="W637" s="124">
        <v>-157768.92000000001</v>
      </c>
      <c r="X637" s="123"/>
    </row>
    <row r="638" spans="1:24" x14ac:dyDescent="0.25">
      <c r="A638" s="127" t="s">
        <v>277</v>
      </c>
      <c r="B638" s="165"/>
      <c r="C638" s="128" t="s">
        <v>217</v>
      </c>
      <c r="D638" s="128" t="s">
        <v>334</v>
      </c>
      <c r="E638" s="128" t="s">
        <v>341</v>
      </c>
      <c r="F638" s="128" t="s">
        <v>444</v>
      </c>
      <c r="G638" s="128" t="s">
        <v>220</v>
      </c>
      <c r="H638" s="128" t="s">
        <v>219</v>
      </c>
      <c r="I638" s="128" t="s">
        <v>220</v>
      </c>
      <c r="J638" s="128" t="s">
        <v>339</v>
      </c>
      <c r="K638" s="128" t="s">
        <v>223</v>
      </c>
      <c r="L638" s="128" t="s">
        <v>220</v>
      </c>
      <c r="M638" s="128" t="s">
        <v>316</v>
      </c>
      <c r="N638" s="128" t="s">
        <v>224</v>
      </c>
      <c r="O638" s="127" t="s">
        <v>225</v>
      </c>
      <c r="P638" s="127" t="s">
        <v>343</v>
      </c>
      <c r="Q638" s="127" t="s">
        <v>344</v>
      </c>
      <c r="R638" s="125"/>
      <c r="S638" s="126"/>
      <c r="T638" s="125"/>
      <c r="U638" s="124">
        <v>1425.65</v>
      </c>
      <c r="V638" s="124">
        <v>790491.69</v>
      </c>
      <c r="W638" s="124">
        <v>-789066.04</v>
      </c>
      <c r="X638" s="123"/>
    </row>
    <row r="639" spans="1:24" x14ac:dyDescent="0.25">
      <c r="A639" s="127" t="s">
        <v>277</v>
      </c>
      <c r="B639" s="165"/>
      <c r="C639" s="128" t="s">
        <v>217</v>
      </c>
      <c r="D639" s="128" t="s">
        <v>334</v>
      </c>
      <c r="E639" s="128" t="s">
        <v>345</v>
      </c>
      <c r="F639" s="128" t="s">
        <v>447</v>
      </c>
      <c r="G639" s="128" t="s">
        <v>220</v>
      </c>
      <c r="H639" s="128" t="s">
        <v>219</v>
      </c>
      <c r="I639" s="128" t="s">
        <v>220</v>
      </c>
      <c r="J639" s="128" t="s">
        <v>339</v>
      </c>
      <c r="K639" s="128" t="s">
        <v>223</v>
      </c>
      <c r="L639" s="128" t="s">
        <v>220</v>
      </c>
      <c r="M639" s="128" t="s">
        <v>316</v>
      </c>
      <c r="N639" s="128" t="s">
        <v>224</v>
      </c>
      <c r="O639" s="127" t="s">
        <v>225</v>
      </c>
      <c r="P639" s="127" t="s">
        <v>343</v>
      </c>
      <c r="Q639" s="127" t="s">
        <v>344</v>
      </c>
      <c r="R639" s="125"/>
      <c r="S639" s="126"/>
      <c r="T639" s="125"/>
      <c r="U639" s="124">
        <v>0</v>
      </c>
      <c r="V639" s="124">
        <v>27311.51</v>
      </c>
      <c r="W639" s="124">
        <v>-27311.51</v>
      </c>
      <c r="X639" s="123"/>
    </row>
    <row r="640" spans="1:24" x14ac:dyDescent="0.25">
      <c r="A640" s="127" t="s">
        <v>277</v>
      </c>
      <c r="B640" s="165"/>
      <c r="C640" s="128" t="s">
        <v>217</v>
      </c>
      <c r="D640" s="128" t="s">
        <v>334</v>
      </c>
      <c r="E640" s="128" t="s">
        <v>345</v>
      </c>
      <c r="F640" s="128" t="s">
        <v>446</v>
      </c>
      <c r="G640" s="128" t="s">
        <v>220</v>
      </c>
      <c r="H640" s="128" t="s">
        <v>219</v>
      </c>
      <c r="I640" s="128" t="s">
        <v>220</v>
      </c>
      <c r="J640" s="128" t="s">
        <v>339</v>
      </c>
      <c r="K640" s="128" t="s">
        <v>223</v>
      </c>
      <c r="L640" s="128" t="s">
        <v>220</v>
      </c>
      <c r="M640" s="128" t="s">
        <v>316</v>
      </c>
      <c r="N640" s="128" t="s">
        <v>224</v>
      </c>
      <c r="O640" s="127" t="s">
        <v>225</v>
      </c>
      <c r="P640" s="127" t="s">
        <v>343</v>
      </c>
      <c r="Q640" s="127" t="s">
        <v>344</v>
      </c>
      <c r="R640" s="125"/>
      <c r="S640" s="126"/>
      <c r="T640" s="125"/>
      <c r="U640" s="124">
        <v>95.37</v>
      </c>
      <c r="V640" s="124">
        <v>41478.730000000003</v>
      </c>
      <c r="W640" s="124">
        <v>-41383.360000000001</v>
      </c>
      <c r="X640" s="123"/>
    </row>
    <row r="641" spans="1:24" x14ac:dyDescent="0.25">
      <c r="A641" s="127" t="s">
        <v>277</v>
      </c>
      <c r="B641" s="165"/>
      <c r="C641" s="128" t="s">
        <v>217</v>
      </c>
      <c r="D641" s="128" t="s">
        <v>334</v>
      </c>
      <c r="E641" s="128" t="s">
        <v>345</v>
      </c>
      <c r="F641" s="128" t="s">
        <v>443</v>
      </c>
      <c r="G641" s="128" t="s">
        <v>220</v>
      </c>
      <c r="H641" s="128" t="s">
        <v>219</v>
      </c>
      <c r="I641" s="128" t="s">
        <v>220</v>
      </c>
      <c r="J641" s="128" t="s">
        <v>339</v>
      </c>
      <c r="K641" s="128" t="s">
        <v>223</v>
      </c>
      <c r="L641" s="128" t="s">
        <v>220</v>
      </c>
      <c r="M641" s="128" t="s">
        <v>316</v>
      </c>
      <c r="N641" s="128" t="s">
        <v>224</v>
      </c>
      <c r="O641" s="127" t="s">
        <v>225</v>
      </c>
      <c r="P641" s="127" t="s">
        <v>343</v>
      </c>
      <c r="Q641" s="127" t="s">
        <v>344</v>
      </c>
      <c r="R641" s="125"/>
      <c r="S641" s="126"/>
      <c r="T641" s="125"/>
      <c r="U641" s="124">
        <v>124.08</v>
      </c>
      <c r="V641" s="124">
        <v>49017.8</v>
      </c>
      <c r="W641" s="124">
        <v>-48893.72</v>
      </c>
      <c r="X641" s="123"/>
    </row>
    <row r="642" spans="1:24" x14ac:dyDescent="0.25">
      <c r="A642" s="127" t="s">
        <v>277</v>
      </c>
      <c r="B642" s="165"/>
      <c r="C642" s="128" t="s">
        <v>217</v>
      </c>
      <c r="D642" s="128" t="s">
        <v>334</v>
      </c>
      <c r="E642" s="128" t="s">
        <v>345</v>
      </c>
      <c r="F642" s="128" t="s">
        <v>445</v>
      </c>
      <c r="G642" s="128" t="s">
        <v>220</v>
      </c>
      <c r="H642" s="128" t="s">
        <v>219</v>
      </c>
      <c r="I642" s="128" t="s">
        <v>220</v>
      </c>
      <c r="J642" s="128" t="s">
        <v>339</v>
      </c>
      <c r="K642" s="128" t="s">
        <v>223</v>
      </c>
      <c r="L642" s="128" t="s">
        <v>220</v>
      </c>
      <c r="M642" s="128" t="s">
        <v>316</v>
      </c>
      <c r="N642" s="128" t="s">
        <v>224</v>
      </c>
      <c r="O642" s="127" t="s">
        <v>225</v>
      </c>
      <c r="P642" s="127" t="s">
        <v>343</v>
      </c>
      <c r="Q642" s="127" t="s">
        <v>344</v>
      </c>
      <c r="R642" s="125"/>
      <c r="S642" s="126"/>
      <c r="T642" s="125"/>
      <c r="U642" s="124">
        <v>0</v>
      </c>
      <c r="V642" s="124">
        <v>13503.73</v>
      </c>
      <c r="W642" s="124">
        <v>-13503.73</v>
      </c>
      <c r="X642" s="123"/>
    </row>
    <row r="643" spans="1:24" x14ac:dyDescent="0.25">
      <c r="A643" s="127" t="s">
        <v>277</v>
      </c>
      <c r="B643" s="165"/>
      <c r="C643" s="128" t="s">
        <v>217</v>
      </c>
      <c r="D643" s="128" t="s">
        <v>334</v>
      </c>
      <c r="E643" s="128" t="s">
        <v>345</v>
      </c>
      <c r="F643" s="128" t="s">
        <v>244</v>
      </c>
      <c r="G643" s="128" t="s">
        <v>220</v>
      </c>
      <c r="H643" s="128" t="s">
        <v>219</v>
      </c>
      <c r="I643" s="128" t="s">
        <v>220</v>
      </c>
      <c r="J643" s="128" t="s">
        <v>339</v>
      </c>
      <c r="K643" s="128" t="s">
        <v>223</v>
      </c>
      <c r="L643" s="128" t="s">
        <v>220</v>
      </c>
      <c r="M643" s="128" t="s">
        <v>316</v>
      </c>
      <c r="N643" s="128" t="s">
        <v>224</v>
      </c>
      <c r="O643" s="127" t="s">
        <v>225</v>
      </c>
      <c r="P643" s="127" t="s">
        <v>343</v>
      </c>
      <c r="Q643" s="127" t="s">
        <v>344</v>
      </c>
      <c r="R643" s="125"/>
      <c r="S643" s="126"/>
      <c r="T643" s="125"/>
      <c r="U643" s="124">
        <v>0</v>
      </c>
      <c r="V643" s="124">
        <v>20564.560000000001</v>
      </c>
      <c r="W643" s="124">
        <v>-20564.560000000001</v>
      </c>
      <c r="X643" s="123"/>
    </row>
    <row r="644" spans="1:24" x14ac:dyDescent="0.25">
      <c r="A644" s="127" t="s">
        <v>277</v>
      </c>
      <c r="B644" s="165"/>
      <c r="C644" s="128" t="s">
        <v>217</v>
      </c>
      <c r="D644" s="128" t="s">
        <v>334</v>
      </c>
      <c r="E644" s="128" t="s">
        <v>345</v>
      </c>
      <c r="F644" s="128" t="s">
        <v>444</v>
      </c>
      <c r="G644" s="128" t="s">
        <v>220</v>
      </c>
      <c r="H644" s="128" t="s">
        <v>219</v>
      </c>
      <c r="I644" s="128" t="s">
        <v>220</v>
      </c>
      <c r="J644" s="128" t="s">
        <v>339</v>
      </c>
      <c r="K644" s="128" t="s">
        <v>223</v>
      </c>
      <c r="L644" s="128" t="s">
        <v>220</v>
      </c>
      <c r="M644" s="128" t="s">
        <v>316</v>
      </c>
      <c r="N644" s="128" t="s">
        <v>224</v>
      </c>
      <c r="O644" s="127" t="s">
        <v>225</v>
      </c>
      <c r="P644" s="127" t="s">
        <v>343</v>
      </c>
      <c r="Q644" s="127" t="s">
        <v>344</v>
      </c>
      <c r="R644" s="125"/>
      <c r="S644" s="126"/>
      <c r="T644" s="125"/>
      <c r="U644" s="124">
        <v>10</v>
      </c>
      <c r="V644" s="124">
        <v>31241.83</v>
      </c>
      <c r="W644" s="124">
        <v>-31231.83</v>
      </c>
      <c r="X644" s="123"/>
    </row>
    <row r="645" spans="1:24" x14ac:dyDescent="0.25">
      <c r="A645" s="127" t="s">
        <v>277</v>
      </c>
      <c r="B645" s="165"/>
      <c r="C645" s="128" t="s">
        <v>217</v>
      </c>
      <c r="D645" s="128" t="s">
        <v>334</v>
      </c>
      <c r="E645" s="128" t="s">
        <v>347</v>
      </c>
      <c r="F645" s="128" t="s">
        <v>446</v>
      </c>
      <c r="G645" s="128" t="s">
        <v>220</v>
      </c>
      <c r="H645" s="128" t="s">
        <v>219</v>
      </c>
      <c r="I645" s="128" t="s">
        <v>220</v>
      </c>
      <c r="J645" s="128" t="s">
        <v>339</v>
      </c>
      <c r="K645" s="128" t="s">
        <v>223</v>
      </c>
      <c r="L645" s="128" t="s">
        <v>220</v>
      </c>
      <c r="M645" s="128" t="s">
        <v>316</v>
      </c>
      <c r="N645" s="128" t="s">
        <v>224</v>
      </c>
      <c r="O645" s="127" t="s">
        <v>225</v>
      </c>
      <c r="P645" s="127" t="s">
        <v>343</v>
      </c>
      <c r="Q645" s="127" t="s">
        <v>344</v>
      </c>
      <c r="R645" s="125"/>
      <c r="S645" s="126"/>
      <c r="T645" s="125"/>
      <c r="U645" s="124">
        <v>0</v>
      </c>
      <c r="V645" s="124">
        <v>25.55</v>
      </c>
      <c r="W645" s="124">
        <v>-25.55</v>
      </c>
      <c r="X645" s="123"/>
    </row>
    <row r="646" spans="1:24" x14ac:dyDescent="0.25">
      <c r="A646" s="127" t="s">
        <v>277</v>
      </c>
      <c r="B646" s="165"/>
      <c r="C646" s="128" t="s">
        <v>217</v>
      </c>
      <c r="D646" s="128" t="s">
        <v>352</v>
      </c>
      <c r="E646" s="128" t="s">
        <v>354</v>
      </c>
      <c r="F646" s="128" t="s">
        <v>447</v>
      </c>
      <c r="G646" s="128" t="s">
        <v>220</v>
      </c>
      <c r="H646" s="128" t="s">
        <v>219</v>
      </c>
      <c r="I646" s="128" t="s">
        <v>220</v>
      </c>
      <c r="J646" s="128" t="s">
        <v>356</v>
      </c>
      <c r="K646" s="128" t="s">
        <v>223</v>
      </c>
      <c r="L646" s="128" t="s">
        <v>220</v>
      </c>
      <c r="M646" s="128" t="s">
        <v>322</v>
      </c>
      <c r="N646" s="128" t="s">
        <v>224</v>
      </c>
      <c r="O646" s="127" t="s">
        <v>225</v>
      </c>
      <c r="P646" s="127" t="s">
        <v>226</v>
      </c>
      <c r="Q646" s="127" t="s">
        <v>241</v>
      </c>
      <c r="R646" s="125"/>
      <c r="S646" s="126"/>
      <c r="T646" s="125"/>
      <c r="U646" s="124">
        <v>0</v>
      </c>
      <c r="V646" s="124">
        <v>272999.67</v>
      </c>
      <c r="W646" s="124">
        <v>-272999.67</v>
      </c>
      <c r="X646" s="123"/>
    </row>
    <row r="647" spans="1:24" x14ac:dyDescent="0.25">
      <c r="A647" s="127" t="s">
        <v>277</v>
      </c>
      <c r="B647" s="165"/>
      <c r="C647" s="128" t="s">
        <v>217</v>
      </c>
      <c r="D647" s="128" t="s">
        <v>352</v>
      </c>
      <c r="E647" s="128" t="s">
        <v>354</v>
      </c>
      <c r="F647" s="128" t="s">
        <v>447</v>
      </c>
      <c r="G647" s="128" t="s">
        <v>220</v>
      </c>
      <c r="H647" s="128" t="s">
        <v>219</v>
      </c>
      <c r="I647" s="128" t="s">
        <v>220</v>
      </c>
      <c r="J647" s="128" t="s">
        <v>356</v>
      </c>
      <c r="K647" s="128" t="s">
        <v>223</v>
      </c>
      <c r="L647" s="128" t="s">
        <v>220</v>
      </c>
      <c r="M647" s="128" t="s">
        <v>322</v>
      </c>
      <c r="N647" s="128" t="s">
        <v>224</v>
      </c>
      <c r="O647" s="127" t="s">
        <v>225</v>
      </c>
      <c r="P647" s="127" t="s">
        <v>226</v>
      </c>
      <c r="Q647" s="127" t="s">
        <v>280</v>
      </c>
      <c r="R647" s="125"/>
      <c r="S647" s="126"/>
      <c r="T647" s="125"/>
      <c r="U647" s="124">
        <v>305549.09999999998</v>
      </c>
      <c r="V647" s="124">
        <v>0</v>
      </c>
      <c r="W647" s="124">
        <v>305549.09999999998</v>
      </c>
      <c r="X647" s="123"/>
    </row>
    <row r="648" spans="1:24" x14ac:dyDescent="0.25">
      <c r="A648" s="127" t="s">
        <v>277</v>
      </c>
      <c r="B648" s="165"/>
      <c r="C648" s="128" t="s">
        <v>217</v>
      </c>
      <c r="D648" s="128" t="s">
        <v>352</v>
      </c>
      <c r="E648" s="128" t="s">
        <v>354</v>
      </c>
      <c r="F648" s="128" t="s">
        <v>446</v>
      </c>
      <c r="G648" s="128" t="s">
        <v>220</v>
      </c>
      <c r="H648" s="128" t="s">
        <v>219</v>
      </c>
      <c r="I648" s="128" t="s">
        <v>220</v>
      </c>
      <c r="J648" s="128" t="s">
        <v>356</v>
      </c>
      <c r="K648" s="128" t="s">
        <v>223</v>
      </c>
      <c r="L648" s="128" t="s">
        <v>220</v>
      </c>
      <c r="M648" s="128" t="s">
        <v>322</v>
      </c>
      <c r="N648" s="128" t="s">
        <v>224</v>
      </c>
      <c r="O648" s="127" t="s">
        <v>225</v>
      </c>
      <c r="P648" s="127" t="s">
        <v>226</v>
      </c>
      <c r="Q648" s="127" t="s">
        <v>241</v>
      </c>
      <c r="R648" s="125"/>
      <c r="S648" s="126"/>
      <c r="T648" s="125"/>
      <c r="U648" s="124">
        <v>0</v>
      </c>
      <c r="V648" s="124">
        <v>91235.17</v>
      </c>
      <c r="W648" s="124">
        <v>-91235.17</v>
      </c>
      <c r="X648" s="123"/>
    </row>
    <row r="649" spans="1:24" x14ac:dyDescent="0.25">
      <c r="A649" s="127" t="s">
        <v>277</v>
      </c>
      <c r="B649" s="165"/>
      <c r="C649" s="128" t="s">
        <v>217</v>
      </c>
      <c r="D649" s="128" t="s">
        <v>352</v>
      </c>
      <c r="E649" s="128" t="s">
        <v>354</v>
      </c>
      <c r="F649" s="128" t="s">
        <v>446</v>
      </c>
      <c r="G649" s="128" t="s">
        <v>220</v>
      </c>
      <c r="H649" s="128" t="s">
        <v>219</v>
      </c>
      <c r="I649" s="128" t="s">
        <v>220</v>
      </c>
      <c r="J649" s="128" t="s">
        <v>356</v>
      </c>
      <c r="K649" s="128" t="s">
        <v>223</v>
      </c>
      <c r="L649" s="128" t="s">
        <v>220</v>
      </c>
      <c r="M649" s="128" t="s">
        <v>322</v>
      </c>
      <c r="N649" s="128" t="s">
        <v>224</v>
      </c>
      <c r="O649" s="127" t="s">
        <v>225</v>
      </c>
      <c r="P649" s="127" t="s">
        <v>226</v>
      </c>
      <c r="Q649" s="127" t="s">
        <v>280</v>
      </c>
      <c r="R649" s="125"/>
      <c r="S649" s="126"/>
      <c r="T649" s="125"/>
      <c r="U649" s="124">
        <v>112385.31</v>
      </c>
      <c r="V649" s="124">
        <v>0</v>
      </c>
      <c r="W649" s="124">
        <v>112385.31</v>
      </c>
      <c r="X649" s="123"/>
    </row>
    <row r="650" spans="1:24" x14ac:dyDescent="0.25">
      <c r="A650" s="127" t="s">
        <v>277</v>
      </c>
      <c r="B650" s="165"/>
      <c r="C650" s="128" t="s">
        <v>217</v>
      </c>
      <c r="D650" s="128" t="s">
        <v>352</v>
      </c>
      <c r="E650" s="128" t="s">
        <v>354</v>
      </c>
      <c r="F650" s="128" t="s">
        <v>443</v>
      </c>
      <c r="G650" s="128" t="s">
        <v>220</v>
      </c>
      <c r="H650" s="128" t="s">
        <v>219</v>
      </c>
      <c r="I650" s="128" t="s">
        <v>220</v>
      </c>
      <c r="J650" s="128" t="s">
        <v>356</v>
      </c>
      <c r="K650" s="128" t="s">
        <v>223</v>
      </c>
      <c r="L650" s="128" t="s">
        <v>220</v>
      </c>
      <c r="M650" s="128" t="s">
        <v>322</v>
      </c>
      <c r="N650" s="128" t="s">
        <v>224</v>
      </c>
      <c r="O650" s="127" t="s">
        <v>225</v>
      </c>
      <c r="P650" s="127" t="s">
        <v>226</v>
      </c>
      <c r="Q650" s="127" t="s">
        <v>241</v>
      </c>
      <c r="R650" s="125"/>
      <c r="S650" s="126"/>
      <c r="T650" s="125"/>
      <c r="U650" s="124">
        <v>0</v>
      </c>
      <c r="V650" s="124">
        <v>252548.49</v>
      </c>
      <c r="W650" s="124">
        <v>-252548.49</v>
      </c>
      <c r="X650" s="123"/>
    </row>
    <row r="651" spans="1:24" x14ac:dyDescent="0.25">
      <c r="A651" s="127" t="s">
        <v>277</v>
      </c>
      <c r="B651" s="165"/>
      <c r="C651" s="128" t="s">
        <v>217</v>
      </c>
      <c r="D651" s="128" t="s">
        <v>352</v>
      </c>
      <c r="E651" s="128" t="s">
        <v>354</v>
      </c>
      <c r="F651" s="128" t="s">
        <v>443</v>
      </c>
      <c r="G651" s="128" t="s">
        <v>220</v>
      </c>
      <c r="H651" s="128" t="s">
        <v>219</v>
      </c>
      <c r="I651" s="128" t="s">
        <v>220</v>
      </c>
      <c r="J651" s="128" t="s">
        <v>356</v>
      </c>
      <c r="K651" s="128" t="s">
        <v>223</v>
      </c>
      <c r="L651" s="128" t="s">
        <v>220</v>
      </c>
      <c r="M651" s="128" t="s">
        <v>322</v>
      </c>
      <c r="N651" s="128" t="s">
        <v>224</v>
      </c>
      <c r="O651" s="127" t="s">
        <v>225</v>
      </c>
      <c r="P651" s="127" t="s">
        <v>226</v>
      </c>
      <c r="Q651" s="127" t="s">
        <v>280</v>
      </c>
      <c r="R651" s="125"/>
      <c r="S651" s="126"/>
      <c r="T651" s="125"/>
      <c r="U651" s="124">
        <v>308473.15000000002</v>
      </c>
      <c r="V651" s="124">
        <v>0</v>
      </c>
      <c r="W651" s="124">
        <v>308473.15000000002</v>
      </c>
      <c r="X651" s="123"/>
    </row>
    <row r="652" spans="1:24" x14ac:dyDescent="0.25">
      <c r="A652" s="127" t="s">
        <v>277</v>
      </c>
      <c r="B652" s="165"/>
      <c r="C652" s="128" t="s">
        <v>217</v>
      </c>
      <c r="D652" s="128" t="s">
        <v>352</v>
      </c>
      <c r="E652" s="128" t="s">
        <v>354</v>
      </c>
      <c r="F652" s="128" t="s">
        <v>445</v>
      </c>
      <c r="G652" s="128" t="s">
        <v>220</v>
      </c>
      <c r="H652" s="128" t="s">
        <v>219</v>
      </c>
      <c r="I652" s="128" t="s">
        <v>220</v>
      </c>
      <c r="J652" s="128" t="s">
        <v>356</v>
      </c>
      <c r="K652" s="128" t="s">
        <v>223</v>
      </c>
      <c r="L652" s="128" t="s">
        <v>220</v>
      </c>
      <c r="M652" s="128" t="s">
        <v>322</v>
      </c>
      <c r="N652" s="128" t="s">
        <v>224</v>
      </c>
      <c r="O652" s="127" t="s">
        <v>225</v>
      </c>
      <c r="P652" s="127" t="s">
        <v>226</v>
      </c>
      <c r="Q652" s="127" t="s">
        <v>241</v>
      </c>
      <c r="R652" s="125"/>
      <c r="S652" s="126"/>
      <c r="T652" s="125"/>
      <c r="U652" s="124">
        <v>0</v>
      </c>
      <c r="V652" s="124">
        <v>140703.97</v>
      </c>
      <c r="W652" s="124">
        <v>-140703.97</v>
      </c>
      <c r="X652" s="123"/>
    </row>
    <row r="653" spans="1:24" x14ac:dyDescent="0.25">
      <c r="A653" s="127" t="s">
        <v>277</v>
      </c>
      <c r="B653" s="165"/>
      <c r="C653" s="128" t="s">
        <v>217</v>
      </c>
      <c r="D653" s="128" t="s">
        <v>352</v>
      </c>
      <c r="E653" s="128" t="s">
        <v>354</v>
      </c>
      <c r="F653" s="128" t="s">
        <v>445</v>
      </c>
      <c r="G653" s="128" t="s">
        <v>220</v>
      </c>
      <c r="H653" s="128" t="s">
        <v>219</v>
      </c>
      <c r="I653" s="128" t="s">
        <v>220</v>
      </c>
      <c r="J653" s="128" t="s">
        <v>356</v>
      </c>
      <c r="K653" s="128" t="s">
        <v>223</v>
      </c>
      <c r="L653" s="128" t="s">
        <v>220</v>
      </c>
      <c r="M653" s="128" t="s">
        <v>322</v>
      </c>
      <c r="N653" s="128" t="s">
        <v>224</v>
      </c>
      <c r="O653" s="127" t="s">
        <v>225</v>
      </c>
      <c r="P653" s="127" t="s">
        <v>226</v>
      </c>
      <c r="Q653" s="127" t="s">
        <v>280</v>
      </c>
      <c r="R653" s="125"/>
      <c r="S653" s="126"/>
      <c r="T653" s="125"/>
      <c r="U653" s="124">
        <v>158536.62</v>
      </c>
      <c r="V653" s="124">
        <v>0</v>
      </c>
      <c r="W653" s="124">
        <v>158536.62</v>
      </c>
      <c r="X653" s="123"/>
    </row>
    <row r="654" spans="1:24" x14ac:dyDescent="0.25">
      <c r="A654" s="127" t="s">
        <v>277</v>
      </c>
      <c r="B654" s="165"/>
      <c r="C654" s="128" t="s">
        <v>217</v>
      </c>
      <c r="D654" s="128" t="s">
        <v>352</v>
      </c>
      <c r="E654" s="128" t="s">
        <v>354</v>
      </c>
      <c r="F654" s="128" t="s">
        <v>244</v>
      </c>
      <c r="G654" s="128" t="s">
        <v>220</v>
      </c>
      <c r="H654" s="128" t="s">
        <v>219</v>
      </c>
      <c r="I654" s="128" t="s">
        <v>220</v>
      </c>
      <c r="J654" s="128" t="s">
        <v>356</v>
      </c>
      <c r="K654" s="128" t="s">
        <v>223</v>
      </c>
      <c r="L654" s="128" t="s">
        <v>220</v>
      </c>
      <c r="M654" s="128" t="s">
        <v>322</v>
      </c>
      <c r="N654" s="128" t="s">
        <v>224</v>
      </c>
      <c r="O654" s="127" t="s">
        <v>225</v>
      </c>
      <c r="P654" s="127" t="s">
        <v>226</v>
      </c>
      <c r="Q654" s="127" t="s">
        <v>241</v>
      </c>
      <c r="R654" s="125"/>
      <c r="S654" s="126"/>
      <c r="T654" s="125"/>
      <c r="U654" s="124">
        <v>0</v>
      </c>
      <c r="V654" s="124">
        <v>32847.300000000003</v>
      </c>
      <c r="W654" s="124">
        <v>-32847.300000000003</v>
      </c>
      <c r="X654" s="123"/>
    </row>
    <row r="655" spans="1:24" x14ac:dyDescent="0.25">
      <c r="A655" s="127" t="s">
        <v>277</v>
      </c>
      <c r="B655" s="165"/>
      <c r="C655" s="128" t="s">
        <v>217</v>
      </c>
      <c r="D655" s="128" t="s">
        <v>352</v>
      </c>
      <c r="E655" s="128" t="s">
        <v>354</v>
      </c>
      <c r="F655" s="128" t="s">
        <v>244</v>
      </c>
      <c r="G655" s="128" t="s">
        <v>220</v>
      </c>
      <c r="H655" s="128" t="s">
        <v>219</v>
      </c>
      <c r="I655" s="128" t="s">
        <v>220</v>
      </c>
      <c r="J655" s="128" t="s">
        <v>356</v>
      </c>
      <c r="K655" s="128" t="s">
        <v>223</v>
      </c>
      <c r="L655" s="128" t="s">
        <v>220</v>
      </c>
      <c r="M655" s="128" t="s">
        <v>322</v>
      </c>
      <c r="N655" s="128" t="s">
        <v>224</v>
      </c>
      <c r="O655" s="127" t="s">
        <v>225</v>
      </c>
      <c r="P655" s="127" t="s">
        <v>226</v>
      </c>
      <c r="Q655" s="127" t="s">
        <v>280</v>
      </c>
      <c r="R655" s="125"/>
      <c r="S655" s="126"/>
      <c r="T655" s="125"/>
      <c r="U655" s="124">
        <v>37918.01</v>
      </c>
      <c r="V655" s="124">
        <v>0</v>
      </c>
      <c r="W655" s="124">
        <v>37918.01</v>
      </c>
      <c r="X655" s="123"/>
    </row>
    <row r="656" spans="1:24" x14ac:dyDescent="0.25">
      <c r="A656" s="127" t="s">
        <v>277</v>
      </c>
      <c r="B656" s="165"/>
      <c r="C656" s="128" t="s">
        <v>217</v>
      </c>
      <c r="D656" s="128" t="s">
        <v>352</v>
      </c>
      <c r="E656" s="128" t="s">
        <v>354</v>
      </c>
      <c r="F656" s="128" t="s">
        <v>444</v>
      </c>
      <c r="G656" s="128" t="s">
        <v>220</v>
      </c>
      <c r="H656" s="128" t="s">
        <v>219</v>
      </c>
      <c r="I656" s="128" t="s">
        <v>220</v>
      </c>
      <c r="J656" s="128" t="s">
        <v>356</v>
      </c>
      <c r="K656" s="128" t="s">
        <v>223</v>
      </c>
      <c r="L656" s="128" t="s">
        <v>220</v>
      </c>
      <c r="M656" s="128" t="s">
        <v>322</v>
      </c>
      <c r="N656" s="128" t="s">
        <v>224</v>
      </c>
      <c r="O656" s="127" t="s">
        <v>225</v>
      </c>
      <c r="P656" s="127" t="s">
        <v>226</v>
      </c>
      <c r="Q656" s="127" t="s">
        <v>241</v>
      </c>
      <c r="R656" s="125"/>
      <c r="S656" s="126"/>
      <c r="T656" s="125"/>
      <c r="U656" s="124">
        <v>0</v>
      </c>
      <c r="V656" s="124">
        <v>137680.25</v>
      </c>
      <c r="W656" s="124">
        <v>-137680.25</v>
      </c>
      <c r="X656" s="123"/>
    </row>
    <row r="657" spans="1:24" x14ac:dyDescent="0.25">
      <c r="A657" s="127" t="s">
        <v>277</v>
      </c>
      <c r="B657" s="165"/>
      <c r="C657" s="128" t="s">
        <v>217</v>
      </c>
      <c r="D657" s="128" t="s">
        <v>352</v>
      </c>
      <c r="E657" s="128" t="s">
        <v>354</v>
      </c>
      <c r="F657" s="128" t="s">
        <v>444</v>
      </c>
      <c r="G657" s="128" t="s">
        <v>220</v>
      </c>
      <c r="H657" s="128" t="s">
        <v>219</v>
      </c>
      <c r="I657" s="128" t="s">
        <v>220</v>
      </c>
      <c r="J657" s="128" t="s">
        <v>356</v>
      </c>
      <c r="K657" s="128" t="s">
        <v>223</v>
      </c>
      <c r="L657" s="128" t="s">
        <v>220</v>
      </c>
      <c r="M657" s="128" t="s">
        <v>322</v>
      </c>
      <c r="N657" s="128" t="s">
        <v>224</v>
      </c>
      <c r="O657" s="127" t="s">
        <v>225</v>
      </c>
      <c r="P657" s="127" t="s">
        <v>226</v>
      </c>
      <c r="Q657" s="127" t="s">
        <v>280</v>
      </c>
      <c r="R657" s="125"/>
      <c r="S657" s="126"/>
      <c r="T657" s="125"/>
      <c r="U657" s="124">
        <v>169054.59</v>
      </c>
      <c r="V657" s="124">
        <v>0</v>
      </c>
      <c r="W657" s="124">
        <v>169054.59</v>
      </c>
      <c r="X657" s="123"/>
    </row>
    <row r="658" spans="1:24" x14ac:dyDescent="0.25">
      <c r="A658" s="127" t="s">
        <v>277</v>
      </c>
      <c r="B658" s="165"/>
      <c r="C658" s="128" t="s">
        <v>217</v>
      </c>
      <c r="D658" s="128" t="s">
        <v>352</v>
      </c>
      <c r="E658" s="128" t="s">
        <v>358</v>
      </c>
      <c r="F658" s="128" t="s">
        <v>447</v>
      </c>
      <c r="G658" s="128" t="s">
        <v>220</v>
      </c>
      <c r="H658" s="128" t="s">
        <v>219</v>
      </c>
      <c r="I658" s="128" t="s">
        <v>220</v>
      </c>
      <c r="J658" s="128" t="s">
        <v>356</v>
      </c>
      <c r="K658" s="128" t="s">
        <v>223</v>
      </c>
      <c r="L658" s="128" t="s">
        <v>220</v>
      </c>
      <c r="M658" s="128" t="s">
        <v>316</v>
      </c>
      <c r="N658" s="128" t="s">
        <v>224</v>
      </c>
      <c r="O658" s="127" t="s">
        <v>225</v>
      </c>
      <c r="P658" s="127" t="s">
        <v>343</v>
      </c>
      <c r="Q658" s="127" t="s">
        <v>344</v>
      </c>
      <c r="R658" s="125"/>
      <c r="S658" s="126"/>
      <c r="T658" s="125"/>
      <c r="U658" s="124">
        <v>468.4</v>
      </c>
      <c r="V658" s="124">
        <v>589797.36</v>
      </c>
      <c r="W658" s="124">
        <v>-589328.96</v>
      </c>
      <c r="X658" s="123"/>
    </row>
    <row r="659" spans="1:24" x14ac:dyDescent="0.25">
      <c r="A659" s="127" t="s">
        <v>277</v>
      </c>
      <c r="B659" s="165"/>
      <c r="C659" s="128" t="s">
        <v>217</v>
      </c>
      <c r="D659" s="128" t="s">
        <v>352</v>
      </c>
      <c r="E659" s="128" t="s">
        <v>358</v>
      </c>
      <c r="F659" s="128" t="s">
        <v>446</v>
      </c>
      <c r="G659" s="128" t="s">
        <v>220</v>
      </c>
      <c r="H659" s="128" t="s">
        <v>219</v>
      </c>
      <c r="I659" s="128" t="s">
        <v>220</v>
      </c>
      <c r="J659" s="128" t="s">
        <v>356</v>
      </c>
      <c r="K659" s="128" t="s">
        <v>223</v>
      </c>
      <c r="L659" s="128" t="s">
        <v>220</v>
      </c>
      <c r="M659" s="128" t="s">
        <v>316</v>
      </c>
      <c r="N659" s="128" t="s">
        <v>224</v>
      </c>
      <c r="O659" s="127" t="s">
        <v>225</v>
      </c>
      <c r="P659" s="127" t="s">
        <v>343</v>
      </c>
      <c r="Q659" s="127" t="s">
        <v>344</v>
      </c>
      <c r="R659" s="125"/>
      <c r="S659" s="126"/>
      <c r="T659" s="125"/>
      <c r="U659" s="124">
        <v>56.13</v>
      </c>
      <c r="V659" s="124">
        <v>215330.21</v>
      </c>
      <c r="W659" s="124">
        <v>-215274.08</v>
      </c>
      <c r="X659" s="123"/>
    </row>
    <row r="660" spans="1:24" x14ac:dyDescent="0.25">
      <c r="A660" s="127" t="s">
        <v>277</v>
      </c>
      <c r="B660" s="165"/>
      <c r="C660" s="128" t="s">
        <v>217</v>
      </c>
      <c r="D660" s="128" t="s">
        <v>352</v>
      </c>
      <c r="E660" s="128" t="s">
        <v>358</v>
      </c>
      <c r="F660" s="128" t="s">
        <v>443</v>
      </c>
      <c r="G660" s="128" t="s">
        <v>220</v>
      </c>
      <c r="H660" s="128" t="s">
        <v>219</v>
      </c>
      <c r="I660" s="128" t="s">
        <v>220</v>
      </c>
      <c r="J660" s="128" t="s">
        <v>356</v>
      </c>
      <c r="K660" s="128" t="s">
        <v>223</v>
      </c>
      <c r="L660" s="128" t="s">
        <v>220</v>
      </c>
      <c r="M660" s="128" t="s">
        <v>316</v>
      </c>
      <c r="N660" s="128" t="s">
        <v>224</v>
      </c>
      <c r="O660" s="127" t="s">
        <v>225</v>
      </c>
      <c r="P660" s="127" t="s">
        <v>343</v>
      </c>
      <c r="Q660" s="127" t="s">
        <v>344</v>
      </c>
      <c r="R660" s="125"/>
      <c r="S660" s="126"/>
      <c r="T660" s="125"/>
      <c r="U660" s="124">
        <v>1906.34</v>
      </c>
      <c r="V660" s="124">
        <v>515767.91</v>
      </c>
      <c r="W660" s="124">
        <v>-513861.57</v>
      </c>
      <c r="X660" s="123"/>
    </row>
    <row r="661" spans="1:24" x14ac:dyDescent="0.25">
      <c r="A661" s="127" t="s">
        <v>277</v>
      </c>
      <c r="B661" s="165"/>
      <c r="C661" s="128" t="s">
        <v>217</v>
      </c>
      <c r="D661" s="128" t="s">
        <v>352</v>
      </c>
      <c r="E661" s="128" t="s">
        <v>358</v>
      </c>
      <c r="F661" s="128" t="s">
        <v>445</v>
      </c>
      <c r="G661" s="128" t="s">
        <v>220</v>
      </c>
      <c r="H661" s="128" t="s">
        <v>219</v>
      </c>
      <c r="I661" s="128" t="s">
        <v>220</v>
      </c>
      <c r="J661" s="128" t="s">
        <v>356</v>
      </c>
      <c r="K661" s="128" t="s">
        <v>223</v>
      </c>
      <c r="L661" s="128" t="s">
        <v>220</v>
      </c>
      <c r="M661" s="128" t="s">
        <v>316</v>
      </c>
      <c r="N661" s="128" t="s">
        <v>224</v>
      </c>
      <c r="O661" s="127" t="s">
        <v>225</v>
      </c>
      <c r="P661" s="127" t="s">
        <v>343</v>
      </c>
      <c r="Q661" s="127" t="s">
        <v>344</v>
      </c>
      <c r="R661" s="125"/>
      <c r="S661" s="126"/>
      <c r="T661" s="125"/>
      <c r="U661" s="124">
        <v>56.56</v>
      </c>
      <c r="V661" s="124">
        <v>277194.89</v>
      </c>
      <c r="W661" s="124">
        <v>-277138.33</v>
      </c>
      <c r="X661" s="123"/>
    </row>
    <row r="662" spans="1:24" x14ac:dyDescent="0.25">
      <c r="A662" s="127" t="s">
        <v>277</v>
      </c>
      <c r="B662" s="165"/>
      <c r="C662" s="128" t="s">
        <v>217</v>
      </c>
      <c r="D662" s="128" t="s">
        <v>352</v>
      </c>
      <c r="E662" s="128" t="s">
        <v>358</v>
      </c>
      <c r="F662" s="128" t="s">
        <v>244</v>
      </c>
      <c r="G662" s="128" t="s">
        <v>220</v>
      </c>
      <c r="H662" s="128" t="s">
        <v>219</v>
      </c>
      <c r="I662" s="128" t="s">
        <v>220</v>
      </c>
      <c r="J662" s="128" t="s">
        <v>356</v>
      </c>
      <c r="K662" s="128" t="s">
        <v>223</v>
      </c>
      <c r="L662" s="128" t="s">
        <v>220</v>
      </c>
      <c r="M662" s="128" t="s">
        <v>316</v>
      </c>
      <c r="N662" s="128" t="s">
        <v>224</v>
      </c>
      <c r="O662" s="127" t="s">
        <v>225</v>
      </c>
      <c r="P662" s="127" t="s">
        <v>343</v>
      </c>
      <c r="Q662" s="127" t="s">
        <v>344</v>
      </c>
      <c r="R662" s="125"/>
      <c r="S662" s="126"/>
      <c r="T662" s="125"/>
      <c r="U662" s="124">
        <v>0</v>
      </c>
      <c r="V662" s="124">
        <v>63027.81</v>
      </c>
      <c r="W662" s="124">
        <v>-63027.81</v>
      </c>
      <c r="X662" s="123"/>
    </row>
    <row r="663" spans="1:24" x14ac:dyDescent="0.25">
      <c r="A663" s="127" t="s">
        <v>277</v>
      </c>
      <c r="B663" s="165"/>
      <c r="C663" s="128" t="s">
        <v>217</v>
      </c>
      <c r="D663" s="128" t="s">
        <v>352</v>
      </c>
      <c r="E663" s="128" t="s">
        <v>358</v>
      </c>
      <c r="F663" s="128" t="s">
        <v>444</v>
      </c>
      <c r="G663" s="128" t="s">
        <v>220</v>
      </c>
      <c r="H663" s="128" t="s">
        <v>219</v>
      </c>
      <c r="I663" s="128" t="s">
        <v>220</v>
      </c>
      <c r="J663" s="128" t="s">
        <v>356</v>
      </c>
      <c r="K663" s="128" t="s">
        <v>223</v>
      </c>
      <c r="L663" s="128" t="s">
        <v>220</v>
      </c>
      <c r="M663" s="128" t="s">
        <v>316</v>
      </c>
      <c r="N663" s="128" t="s">
        <v>224</v>
      </c>
      <c r="O663" s="127" t="s">
        <v>225</v>
      </c>
      <c r="P663" s="127" t="s">
        <v>343</v>
      </c>
      <c r="Q663" s="127" t="s">
        <v>344</v>
      </c>
      <c r="R663" s="125"/>
      <c r="S663" s="126"/>
      <c r="T663" s="125"/>
      <c r="U663" s="124">
        <v>76.81</v>
      </c>
      <c r="V663" s="124">
        <v>285888.81</v>
      </c>
      <c r="W663" s="124">
        <v>-285812</v>
      </c>
      <c r="X663" s="123"/>
    </row>
    <row r="664" spans="1:24" x14ac:dyDescent="0.25">
      <c r="A664" s="127" t="s">
        <v>277</v>
      </c>
      <c r="B664" s="165"/>
      <c r="C664" s="128" t="s">
        <v>217</v>
      </c>
      <c r="D664" s="128" t="s">
        <v>352</v>
      </c>
      <c r="E664" s="128" t="s">
        <v>360</v>
      </c>
      <c r="F664" s="128" t="s">
        <v>447</v>
      </c>
      <c r="G664" s="128" t="s">
        <v>220</v>
      </c>
      <c r="H664" s="128" t="s">
        <v>219</v>
      </c>
      <c r="I664" s="128" t="s">
        <v>220</v>
      </c>
      <c r="J664" s="128" t="s">
        <v>356</v>
      </c>
      <c r="K664" s="128" t="s">
        <v>223</v>
      </c>
      <c r="L664" s="128" t="s">
        <v>220</v>
      </c>
      <c r="M664" s="128" t="s">
        <v>316</v>
      </c>
      <c r="N664" s="128" t="s">
        <v>224</v>
      </c>
      <c r="O664" s="127" t="s">
        <v>225</v>
      </c>
      <c r="P664" s="127" t="s">
        <v>343</v>
      </c>
      <c r="Q664" s="127" t="s">
        <v>344</v>
      </c>
      <c r="R664" s="125"/>
      <c r="S664" s="126"/>
      <c r="T664" s="125"/>
      <c r="U664" s="124">
        <v>0</v>
      </c>
      <c r="V664" s="124">
        <v>27821.52</v>
      </c>
      <c r="W664" s="124">
        <v>-27821.52</v>
      </c>
      <c r="X664" s="123"/>
    </row>
    <row r="665" spans="1:24" x14ac:dyDescent="0.25">
      <c r="A665" s="127" t="s">
        <v>277</v>
      </c>
      <c r="B665" s="165"/>
      <c r="C665" s="128" t="s">
        <v>217</v>
      </c>
      <c r="D665" s="128" t="s">
        <v>352</v>
      </c>
      <c r="E665" s="128" t="s">
        <v>360</v>
      </c>
      <c r="F665" s="128" t="s">
        <v>446</v>
      </c>
      <c r="G665" s="128" t="s">
        <v>220</v>
      </c>
      <c r="H665" s="128" t="s">
        <v>219</v>
      </c>
      <c r="I665" s="128" t="s">
        <v>220</v>
      </c>
      <c r="J665" s="128" t="s">
        <v>356</v>
      </c>
      <c r="K665" s="128" t="s">
        <v>223</v>
      </c>
      <c r="L665" s="128" t="s">
        <v>220</v>
      </c>
      <c r="M665" s="128" t="s">
        <v>316</v>
      </c>
      <c r="N665" s="128" t="s">
        <v>224</v>
      </c>
      <c r="O665" s="127" t="s">
        <v>225</v>
      </c>
      <c r="P665" s="127" t="s">
        <v>343</v>
      </c>
      <c r="Q665" s="127" t="s">
        <v>344</v>
      </c>
      <c r="R665" s="125"/>
      <c r="S665" s="126"/>
      <c r="T665" s="125"/>
      <c r="U665" s="124">
        <v>0</v>
      </c>
      <c r="V665" s="124">
        <v>30368.400000000001</v>
      </c>
      <c r="W665" s="124">
        <v>-30368.400000000001</v>
      </c>
      <c r="X665" s="123"/>
    </row>
    <row r="666" spans="1:24" x14ac:dyDescent="0.25">
      <c r="A666" s="127" t="s">
        <v>277</v>
      </c>
      <c r="B666" s="165"/>
      <c r="C666" s="128" t="s">
        <v>217</v>
      </c>
      <c r="D666" s="128" t="s">
        <v>352</v>
      </c>
      <c r="E666" s="128" t="s">
        <v>360</v>
      </c>
      <c r="F666" s="128" t="s">
        <v>443</v>
      </c>
      <c r="G666" s="128" t="s">
        <v>220</v>
      </c>
      <c r="H666" s="128" t="s">
        <v>219</v>
      </c>
      <c r="I666" s="128" t="s">
        <v>220</v>
      </c>
      <c r="J666" s="128" t="s">
        <v>356</v>
      </c>
      <c r="K666" s="128" t="s">
        <v>223</v>
      </c>
      <c r="L666" s="128" t="s">
        <v>220</v>
      </c>
      <c r="M666" s="128" t="s">
        <v>316</v>
      </c>
      <c r="N666" s="128" t="s">
        <v>224</v>
      </c>
      <c r="O666" s="127" t="s">
        <v>225</v>
      </c>
      <c r="P666" s="127" t="s">
        <v>343</v>
      </c>
      <c r="Q666" s="127" t="s">
        <v>344</v>
      </c>
      <c r="R666" s="125"/>
      <c r="S666" s="126"/>
      <c r="T666" s="125"/>
      <c r="U666" s="124">
        <v>691982.12</v>
      </c>
      <c r="V666" s="124">
        <v>564901.17000000004</v>
      </c>
      <c r="W666" s="124">
        <v>127080.95</v>
      </c>
      <c r="X666" s="123"/>
    </row>
    <row r="667" spans="1:24" x14ac:dyDescent="0.25">
      <c r="A667" s="127" t="s">
        <v>277</v>
      </c>
      <c r="B667" s="165"/>
      <c r="C667" s="128" t="s">
        <v>217</v>
      </c>
      <c r="D667" s="128" t="s">
        <v>352</v>
      </c>
      <c r="E667" s="128" t="s">
        <v>360</v>
      </c>
      <c r="F667" s="128" t="s">
        <v>445</v>
      </c>
      <c r="G667" s="128" t="s">
        <v>220</v>
      </c>
      <c r="H667" s="128" t="s">
        <v>219</v>
      </c>
      <c r="I667" s="128" t="s">
        <v>220</v>
      </c>
      <c r="J667" s="128" t="s">
        <v>356</v>
      </c>
      <c r="K667" s="128" t="s">
        <v>223</v>
      </c>
      <c r="L667" s="128" t="s">
        <v>220</v>
      </c>
      <c r="M667" s="128" t="s">
        <v>316</v>
      </c>
      <c r="N667" s="128" t="s">
        <v>224</v>
      </c>
      <c r="O667" s="127" t="s">
        <v>225</v>
      </c>
      <c r="P667" s="127" t="s">
        <v>343</v>
      </c>
      <c r="Q667" s="127" t="s">
        <v>344</v>
      </c>
      <c r="R667" s="125"/>
      <c r="S667" s="126"/>
      <c r="T667" s="125"/>
      <c r="U667" s="124">
        <v>0</v>
      </c>
      <c r="V667" s="124">
        <v>3889.26</v>
      </c>
      <c r="W667" s="124">
        <v>-3889.26</v>
      </c>
      <c r="X667" s="123"/>
    </row>
    <row r="668" spans="1:24" x14ac:dyDescent="0.25">
      <c r="A668" s="127" t="s">
        <v>277</v>
      </c>
      <c r="B668" s="165"/>
      <c r="C668" s="128" t="s">
        <v>217</v>
      </c>
      <c r="D668" s="128" t="s">
        <v>352</v>
      </c>
      <c r="E668" s="128" t="s">
        <v>362</v>
      </c>
      <c r="F668" s="128" t="s">
        <v>443</v>
      </c>
      <c r="G668" s="128" t="s">
        <v>220</v>
      </c>
      <c r="H668" s="128" t="s">
        <v>219</v>
      </c>
      <c r="I668" s="128" t="s">
        <v>220</v>
      </c>
      <c r="J668" s="128" t="s">
        <v>356</v>
      </c>
      <c r="K668" s="128" t="s">
        <v>223</v>
      </c>
      <c r="L668" s="128" t="s">
        <v>220</v>
      </c>
      <c r="M668" s="128" t="s">
        <v>316</v>
      </c>
      <c r="N668" s="128" t="s">
        <v>224</v>
      </c>
      <c r="O668" s="127" t="s">
        <v>225</v>
      </c>
      <c r="P668" s="127" t="s">
        <v>343</v>
      </c>
      <c r="Q668" s="127" t="s">
        <v>344</v>
      </c>
      <c r="R668" s="125"/>
      <c r="S668" s="126"/>
      <c r="T668" s="125"/>
      <c r="U668" s="124">
        <v>0</v>
      </c>
      <c r="V668" s="124">
        <v>35.18</v>
      </c>
      <c r="W668" s="124">
        <v>-35.18</v>
      </c>
      <c r="X668" s="123"/>
    </row>
    <row r="669" spans="1:24" x14ac:dyDescent="0.25">
      <c r="A669" s="127" t="s">
        <v>277</v>
      </c>
      <c r="B669" s="165"/>
      <c r="C669" s="128" t="s">
        <v>217</v>
      </c>
      <c r="D669" s="128" t="s">
        <v>364</v>
      </c>
      <c r="E669" s="128" t="s">
        <v>366</v>
      </c>
      <c r="F669" s="128" t="s">
        <v>447</v>
      </c>
      <c r="G669" s="128" t="s">
        <v>220</v>
      </c>
      <c r="H669" s="128" t="s">
        <v>219</v>
      </c>
      <c r="I669" s="128" t="s">
        <v>220</v>
      </c>
      <c r="J669" s="128" t="s">
        <v>356</v>
      </c>
      <c r="K669" s="128" t="s">
        <v>223</v>
      </c>
      <c r="L669" s="128" t="s">
        <v>220</v>
      </c>
      <c r="M669" s="128" t="s">
        <v>322</v>
      </c>
      <c r="N669" s="128" t="s">
        <v>224</v>
      </c>
      <c r="O669" s="127" t="s">
        <v>225</v>
      </c>
      <c r="P669" s="127" t="s">
        <v>226</v>
      </c>
      <c r="Q669" s="127" t="s">
        <v>241</v>
      </c>
      <c r="R669" s="125"/>
      <c r="S669" s="126"/>
      <c r="T669" s="125"/>
      <c r="U669" s="124">
        <v>0</v>
      </c>
      <c r="V669" s="124">
        <v>18574.84</v>
      </c>
      <c r="W669" s="124">
        <v>-18574.84</v>
      </c>
      <c r="X669" s="123"/>
    </row>
    <row r="670" spans="1:24" x14ac:dyDescent="0.25">
      <c r="A670" s="127" t="s">
        <v>277</v>
      </c>
      <c r="B670" s="165"/>
      <c r="C670" s="128" t="s">
        <v>217</v>
      </c>
      <c r="D670" s="128" t="s">
        <v>364</v>
      </c>
      <c r="E670" s="128" t="s">
        <v>366</v>
      </c>
      <c r="F670" s="128" t="s">
        <v>447</v>
      </c>
      <c r="G670" s="128" t="s">
        <v>220</v>
      </c>
      <c r="H670" s="128" t="s">
        <v>219</v>
      </c>
      <c r="I670" s="128" t="s">
        <v>220</v>
      </c>
      <c r="J670" s="128" t="s">
        <v>356</v>
      </c>
      <c r="K670" s="128" t="s">
        <v>223</v>
      </c>
      <c r="L670" s="128" t="s">
        <v>220</v>
      </c>
      <c r="M670" s="128" t="s">
        <v>322</v>
      </c>
      <c r="N670" s="128" t="s">
        <v>224</v>
      </c>
      <c r="O670" s="127" t="s">
        <v>225</v>
      </c>
      <c r="P670" s="127" t="s">
        <v>226</v>
      </c>
      <c r="Q670" s="127" t="s">
        <v>280</v>
      </c>
      <c r="R670" s="125"/>
      <c r="S670" s="126"/>
      <c r="T670" s="125"/>
      <c r="U670" s="124">
        <v>49458.33</v>
      </c>
      <c r="V670" s="124">
        <v>0</v>
      </c>
      <c r="W670" s="124">
        <v>49458.33</v>
      </c>
      <c r="X670" s="123"/>
    </row>
    <row r="671" spans="1:24" x14ac:dyDescent="0.25">
      <c r="A671" s="127" t="s">
        <v>277</v>
      </c>
      <c r="B671" s="165"/>
      <c r="C671" s="128" t="s">
        <v>217</v>
      </c>
      <c r="D671" s="128" t="s">
        <v>364</v>
      </c>
      <c r="E671" s="128" t="s">
        <v>366</v>
      </c>
      <c r="F671" s="128" t="s">
        <v>446</v>
      </c>
      <c r="G671" s="128" t="s">
        <v>220</v>
      </c>
      <c r="H671" s="128" t="s">
        <v>219</v>
      </c>
      <c r="I671" s="128" t="s">
        <v>220</v>
      </c>
      <c r="J671" s="128" t="s">
        <v>356</v>
      </c>
      <c r="K671" s="128" t="s">
        <v>223</v>
      </c>
      <c r="L671" s="128" t="s">
        <v>220</v>
      </c>
      <c r="M671" s="128" t="s">
        <v>322</v>
      </c>
      <c r="N671" s="128" t="s">
        <v>224</v>
      </c>
      <c r="O671" s="127" t="s">
        <v>225</v>
      </c>
      <c r="P671" s="127" t="s">
        <v>226</v>
      </c>
      <c r="Q671" s="127" t="s">
        <v>241</v>
      </c>
      <c r="R671" s="125"/>
      <c r="S671" s="126"/>
      <c r="T671" s="125"/>
      <c r="U671" s="124">
        <v>0</v>
      </c>
      <c r="V671" s="124">
        <v>7392.96</v>
      </c>
      <c r="W671" s="124">
        <v>-7392.96</v>
      </c>
      <c r="X671" s="123"/>
    </row>
    <row r="672" spans="1:24" x14ac:dyDescent="0.25">
      <c r="A672" s="127" t="s">
        <v>277</v>
      </c>
      <c r="B672" s="165"/>
      <c r="C672" s="128" t="s">
        <v>217</v>
      </c>
      <c r="D672" s="128" t="s">
        <v>364</v>
      </c>
      <c r="E672" s="128" t="s">
        <v>366</v>
      </c>
      <c r="F672" s="128" t="s">
        <v>446</v>
      </c>
      <c r="G672" s="128" t="s">
        <v>220</v>
      </c>
      <c r="H672" s="128" t="s">
        <v>219</v>
      </c>
      <c r="I672" s="128" t="s">
        <v>220</v>
      </c>
      <c r="J672" s="128" t="s">
        <v>356</v>
      </c>
      <c r="K672" s="128" t="s">
        <v>223</v>
      </c>
      <c r="L672" s="128" t="s">
        <v>220</v>
      </c>
      <c r="M672" s="128" t="s">
        <v>322</v>
      </c>
      <c r="N672" s="128" t="s">
        <v>224</v>
      </c>
      <c r="O672" s="127" t="s">
        <v>225</v>
      </c>
      <c r="P672" s="127" t="s">
        <v>226</v>
      </c>
      <c r="Q672" s="127" t="s">
        <v>280</v>
      </c>
      <c r="R672" s="125"/>
      <c r="S672" s="126"/>
      <c r="T672" s="125"/>
      <c r="U672" s="124">
        <v>8660.9</v>
      </c>
      <c r="V672" s="124">
        <v>0</v>
      </c>
      <c r="W672" s="124">
        <v>8660.9</v>
      </c>
      <c r="X672" s="123"/>
    </row>
    <row r="673" spans="1:24" x14ac:dyDescent="0.25">
      <c r="A673" s="127" t="s">
        <v>277</v>
      </c>
      <c r="B673" s="165"/>
      <c r="C673" s="128" t="s">
        <v>217</v>
      </c>
      <c r="D673" s="128" t="s">
        <v>364</v>
      </c>
      <c r="E673" s="128" t="s">
        <v>366</v>
      </c>
      <c r="F673" s="128" t="s">
        <v>443</v>
      </c>
      <c r="G673" s="128" t="s">
        <v>220</v>
      </c>
      <c r="H673" s="128" t="s">
        <v>219</v>
      </c>
      <c r="I673" s="128" t="s">
        <v>220</v>
      </c>
      <c r="J673" s="128" t="s">
        <v>356</v>
      </c>
      <c r="K673" s="128" t="s">
        <v>223</v>
      </c>
      <c r="L673" s="128" t="s">
        <v>220</v>
      </c>
      <c r="M673" s="128" t="s">
        <v>322</v>
      </c>
      <c r="N673" s="128" t="s">
        <v>224</v>
      </c>
      <c r="O673" s="127" t="s">
        <v>225</v>
      </c>
      <c r="P673" s="127" t="s">
        <v>226</v>
      </c>
      <c r="Q673" s="127" t="s">
        <v>241</v>
      </c>
      <c r="R673" s="125"/>
      <c r="S673" s="126"/>
      <c r="T673" s="125"/>
      <c r="U673" s="124">
        <v>0</v>
      </c>
      <c r="V673" s="124">
        <v>28646.29</v>
      </c>
      <c r="W673" s="124">
        <v>-28646.29</v>
      </c>
      <c r="X673" s="123"/>
    </row>
    <row r="674" spans="1:24" x14ac:dyDescent="0.25">
      <c r="A674" s="127" t="s">
        <v>277</v>
      </c>
      <c r="B674" s="165"/>
      <c r="C674" s="128" t="s">
        <v>217</v>
      </c>
      <c r="D674" s="128" t="s">
        <v>364</v>
      </c>
      <c r="E674" s="128" t="s">
        <v>366</v>
      </c>
      <c r="F674" s="128" t="s">
        <v>443</v>
      </c>
      <c r="G674" s="128" t="s">
        <v>220</v>
      </c>
      <c r="H674" s="128" t="s">
        <v>219</v>
      </c>
      <c r="I674" s="128" t="s">
        <v>220</v>
      </c>
      <c r="J674" s="128" t="s">
        <v>356</v>
      </c>
      <c r="K674" s="128" t="s">
        <v>223</v>
      </c>
      <c r="L674" s="128" t="s">
        <v>220</v>
      </c>
      <c r="M674" s="128" t="s">
        <v>322</v>
      </c>
      <c r="N674" s="128" t="s">
        <v>224</v>
      </c>
      <c r="O674" s="127" t="s">
        <v>225</v>
      </c>
      <c r="P674" s="127" t="s">
        <v>226</v>
      </c>
      <c r="Q674" s="127" t="s">
        <v>280</v>
      </c>
      <c r="R674" s="125"/>
      <c r="S674" s="126"/>
      <c r="T674" s="125"/>
      <c r="U674" s="124">
        <v>35375.61</v>
      </c>
      <c r="V674" s="124">
        <v>0</v>
      </c>
      <c r="W674" s="124">
        <v>35375.61</v>
      </c>
      <c r="X674" s="123"/>
    </row>
    <row r="675" spans="1:24" x14ac:dyDescent="0.25">
      <c r="A675" s="127" t="s">
        <v>277</v>
      </c>
      <c r="B675" s="165"/>
      <c r="C675" s="128" t="s">
        <v>217</v>
      </c>
      <c r="D675" s="128" t="s">
        <v>364</v>
      </c>
      <c r="E675" s="128" t="s">
        <v>366</v>
      </c>
      <c r="F675" s="128" t="s">
        <v>444</v>
      </c>
      <c r="G675" s="128" t="s">
        <v>220</v>
      </c>
      <c r="H675" s="128" t="s">
        <v>219</v>
      </c>
      <c r="I675" s="128" t="s">
        <v>220</v>
      </c>
      <c r="J675" s="128" t="s">
        <v>356</v>
      </c>
      <c r="K675" s="128" t="s">
        <v>223</v>
      </c>
      <c r="L675" s="128" t="s">
        <v>220</v>
      </c>
      <c r="M675" s="128" t="s">
        <v>322</v>
      </c>
      <c r="N675" s="128" t="s">
        <v>224</v>
      </c>
      <c r="O675" s="127" t="s">
        <v>225</v>
      </c>
      <c r="P675" s="127" t="s">
        <v>226</v>
      </c>
      <c r="Q675" s="127" t="s">
        <v>241</v>
      </c>
      <c r="R675" s="125"/>
      <c r="S675" s="126"/>
      <c r="T675" s="125"/>
      <c r="U675" s="124">
        <v>0</v>
      </c>
      <c r="V675" s="124">
        <v>141.88999999999999</v>
      </c>
      <c r="W675" s="124">
        <v>-141.88999999999999</v>
      </c>
      <c r="X675" s="123"/>
    </row>
    <row r="676" spans="1:24" x14ac:dyDescent="0.25">
      <c r="A676" s="127" t="s">
        <v>277</v>
      </c>
      <c r="B676" s="165"/>
      <c r="C676" s="128" t="s">
        <v>217</v>
      </c>
      <c r="D676" s="128" t="s">
        <v>364</v>
      </c>
      <c r="E676" s="128" t="s">
        <v>366</v>
      </c>
      <c r="F676" s="128" t="s">
        <v>444</v>
      </c>
      <c r="G676" s="128" t="s">
        <v>220</v>
      </c>
      <c r="H676" s="128" t="s">
        <v>219</v>
      </c>
      <c r="I676" s="128" t="s">
        <v>220</v>
      </c>
      <c r="J676" s="128" t="s">
        <v>356</v>
      </c>
      <c r="K676" s="128" t="s">
        <v>223</v>
      </c>
      <c r="L676" s="128" t="s">
        <v>220</v>
      </c>
      <c r="M676" s="128" t="s">
        <v>322</v>
      </c>
      <c r="N676" s="128" t="s">
        <v>224</v>
      </c>
      <c r="O676" s="127" t="s">
        <v>225</v>
      </c>
      <c r="P676" s="127" t="s">
        <v>226</v>
      </c>
      <c r="Q676" s="127" t="s">
        <v>280</v>
      </c>
      <c r="R676" s="125"/>
      <c r="S676" s="126"/>
      <c r="T676" s="125"/>
      <c r="U676" s="124">
        <v>221.69</v>
      </c>
      <c r="V676" s="124">
        <v>0</v>
      </c>
      <c r="W676" s="124">
        <v>221.69</v>
      </c>
      <c r="X676" s="123"/>
    </row>
    <row r="677" spans="1:24" x14ac:dyDescent="0.25">
      <c r="A677" s="127" t="s">
        <v>277</v>
      </c>
      <c r="B677" s="165"/>
      <c r="C677" s="128" t="s">
        <v>217</v>
      </c>
      <c r="D677" s="128" t="s">
        <v>364</v>
      </c>
      <c r="E677" s="128" t="s">
        <v>368</v>
      </c>
      <c r="F677" s="128" t="s">
        <v>447</v>
      </c>
      <c r="G677" s="128" t="s">
        <v>220</v>
      </c>
      <c r="H677" s="128" t="s">
        <v>219</v>
      </c>
      <c r="I677" s="128" t="s">
        <v>220</v>
      </c>
      <c r="J677" s="128" t="s">
        <v>356</v>
      </c>
      <c r="K677" s="128" t="s">
        <v>223</v>
      </c>
      <c r="L677" s="128" t="s">
        <v>220</v>
      </c>
      <c r="M677" s="128" t="s">
        <v>316</v>
      </c>
      <c r="N677" s="128" t="s">
        <v>224</v>
      </c>
      <c r="O677" s="127" t="s">
        <v>225</v>
      </c>
      <c r="P677" s="127" t="s">
        <v>343</v>
      </c>
      <c r="Q677" s="127" t="s">
        <v>344</v>
      </c>
      <c r="R677" s="125"/>
      <c r="S677" s="126"/>
      <c r="T677" s="125"/>
      <c r="U677" s="124">
        <v>0</v>
      </c>
      <c r="V677" s="124">
        <v>3513.14</v>
      </c>
      <c r="W677" s="124">
        <v>-3513.14</v>
      </c>
      <c r="X677" s="123"/>
    </row>
    <row r="678" spans="1:24" x14ac:dyDescent="0.25">
      <c r="A678" s="127" t="s">
        <v>277</v>
      </c>
      <c r="B678" s="165"/>
      <c r="C678" s="128" t="s">
        <v>217</v>
      </c>
      <c r="D678" s="128" t="s">
        <v>364</v>
      </c>
      <c r="E678" s="128" t="s">
        <v>368</v>
      </c>
      <c r="F678" s="128" t="s">
        <v>446</v>
      </c>
      <c r="G678" s="128" t="s">
        <v>220</v>
      </c>
      <c r="H678" s="128" t="s">
        <v>219</v>
      </c>
      <c r="I678" s="128" t="s">
        <v>220</v>
      </c>
      <c r="J678" s="128" t="s">
        <v>356</v>
      </c>
      <c r="K678" s="128" t="s">
        <v>223</v>
      </c>
      <c r="L678" s="128" t="s">
        <v>220</v>
      </c>
      <c r="M678" s="128" t="s">
        <v>316</v>
      </c>
      <c r="N678" s="128" t="s">
        <v>224</v>
      </c>
      <c r="O678" s="127" t="s">
        <v>225</v>
      </c>
      <c r="P678" s="127" t="s">
        <v>343</v>
      </c>
      <c r="Q678" s="127" t="s">
        <v>344</v>
      </c>
      <c r="R678" s="125"/>
      <c r="S678" s="126"/>
      <c r="T678" s="125"/>
      <c r="U678" s="124">
        <v>0</v>
      </c>
      <c r="V678" s="124">
        <v>6168.64</v>
      </c>
      <c r="W678" s="124">
        <v>-6168.64</v>
      </c>
      <c r="X678" s="123"/>
    </row>
    <row r="679" spans="1:24" x14ac:dyDescent="0.25">
      <c r="A679" s="127" t="s">
        <v>277</v>
      </c>
      <c r="B679" s="165"/>
      <c r="C679" s="128" t="s">
        <v>217</v>
      </c>
      <c r="D679" s="128" t="s">
        <v>364</v>
      </c>
      <c r="E679" s="128" t="s">
        <v>368</v>
      </c>
      <c r="F679" s="128" t="s">
        <v>443</v>
      </c>
      <c r="G679" s="128" t="s">
        <v>220</v>
      </c>
      <c r="H679" s="128" t="s">
        <v>219</v>
      </c>
      <c r="I679" s="128" t="s">
        <v>220</v>
      </c>
      <c r="J679" s="128" t="s">
        <v>356</v>
      </c>
      <c r="K679" s="128" t="s">
        <v>223</v>
      </c>
      <c r="L679" s="128" t="s">
        <v>220</v>
      </c>
      <c r="M679" s="128" t="s">
        <v>316</v>
      </c>
      <c r="N679" s="128" t="s">
        <v>224</v>
      </c>
      <c r="O679" s="127" t="s">
        <v>225</v>
      </c>
      <c r="P679" s="127" t="s">
        <v>343</v>
      </c>
      <c r="Q679" s="127" t="s">
        <v>344</v>
      </c>
      <c r="R679" s="125"/>
      <c r="S679" s="126"/>
      <c r="T679" s="125"/>
      <c r="U679" s="124">
        <v>0</v>
      </c>
      <c r="V679" s="124">
        <v>17468.16</v>
      </c>
      <c r="W679" s="124">
        <v>-17468.16</v>
      </c>
      <c r="X679" s="123"/>
    </row>
    <row r="680" spans="1:24" x14ac:dyDescent="0.25">
      <c r="A680" s="127" t="s">
        <v>277</v>
      </c>
      <c r="B680" s="165"/>
      <c r="C680" s="128" t="s">
        <v>217</v>
      </c>
      <c r="D680" s="128" t="s">
        <v>364</v>
      </c>
      <c r="E680" s="128" t="s">
        <v>368</v>
      </c>
      <c r="F680" s="128" t="s">
        <v>444</v>
      </c>
      <c r="G680" s="128" t="s">
        <v>220</v>
      </c>
      <c r="H680" s="128" t="s">
        <v>219</v>
      </c>
      <c r="I680" s="128" t="s">
        <v>220</v>
      </c>
      <c r="J680" s="128" t="s">
        <v>356</v>
      </c>
      <c r="K680" s="128" t="s">
        <v>223</v>
      </c>
      <c r="L680" s="128" t="s">
        <v>220</v>
      </c>
      <c r="M680" s="128" t="s">
        <v>316</v>
      </c>
      <c r="N680" s="128" t="s">
        <v>224</v>
      </c>
      <c r="O680" s="127" t="s">
        <v>225</v>
      </c>
      <c r="P680" s="127" t="s">
        <v>343</v>
      </c>
      <c r="Q680" s="127" t="s">
        <v>344</v>
      </c>
      <c r="R680" s="125"/>
      <c r="S680" s="126"/>
      <c r="T680" s="125"/>
      <c r="U680" s="124">
        <v>0</v>
      </c>
      <c r="V680" s="124">
        <v>230.88</v>
      </c>
      <c r="W680" s="124">
        <v>-230.88</v>
      </c>
      <c r="X680" s="123"/>
    </row>
    <row r="681" spans="1:24" x14ac:dyDescent="0.25">
      <c r="A681" s="127" t="s">
        <v>277</v>
      </c>
      <c r="B681" s="165"/>
      <c r="C681" s="128" t="s">
        <v>217</v>
      </c>
      <c r="D681" s="128" t="s">
        <v>364</v>
      </c>
      <c r="E681" s="128" t="s">
        <v>370</v>
      </c>
      <c r="F681" s="128" t="s">
        <v>447</v>
      </c>
      <c r="G681" s="128" t="s">
        <v>220</v>
      </c>
      <c r="H681" s="128" t="s">
        <v>219</v>
      </c>
      <c r="I681" s="128" t="s">
        <v>220</v>
      </c>
      <c r="J681" s="128" t="s">
        <v>356</v>
      </c>
      <c r="K681" s="128" t="s">
        <v>223</v>
      </c>
      <c r="L681" s="128" t="s">
        <v>220</v>
      </c>
      <c r="M681" s="128" t="s">
        <v>316</v>
      </c>
      <c r="N681" s="128" t="s">
        <v>224</v>
      </c>
      <c r="O681" s="127" t="s">
        <v>225</v>
      </c>
      <c r="P681" s="127" t="s">
        <v>343</v>
      </c>
      <c r="Q681" s="127" t="s">
        <v>344</v>
      </c>
      <c r="R681" s="125"/>
      <c r="S681" s="126"/>
      <c r="T681" s="125"/>
      <c r="U681" s="124">
        <v>0</v>
      </c>
      <c r="V681" s="124">
        <v>41244.639999999999</v>
      </c>
      <c r="W681" s="124">
        <v>-41244.639999999999</v>
      </c>
      <c r="X681" s="123"/>
    </row>
    <row r="682" spans="1:24" x14ac:dyDescent="0.25">
      <c r="A682" s="127" t="s">
        <v>277</v>
      </c>
      <c r="B682" s="165"/>
      <c r="C682" s="128" t="s">
        <v>217</v>
      </c>
      <c r="D682" s="128" t="s">
        <v>364</v>
      </c>
      <c r="E682" s="128" t="s">
        <v>370</v>
      </c>
      <c r="F682" s="128" t="s">
        <v>446</v>
      </c>
      <c r="G682" s="128" t="s">
        <v>220</v>
      </c>
      <c r="H682" s="128" t="s">
        <v>219</v>
      </c>
      <c r="I682" s="128" t="s">
        <v>220</v>
      </c>
      <c r="J682" s="128" t="s">
        <v>356</v>
      </c>
      <c r="K682" s="128" t="s">
        <v>223</v>
      </c>
      <c r="L682" s="128" t="s">
        <v>220</v>
      </c>
      <c r="M682" s="128" t="s">
        <v>316</v>
      </c>
      <c r="N682" s="128" t="s">
        <v>224</v>
      </c>
      <c r="O682" s="127" t="s">
        <v>225</v>
      </c>
      <c r="P682" s="127" t="s">
        <v>343</v>
      </c>
      <c r="Q682" s="127" t="s">
        <v>344</v>
      </c>
      <c r="R682" s="125"/>
      <c r="S682" s="126"/>
      <c r="T682" s="125"/>
      <c r="U682" s="124">
        <v>0</v>
      </c>
      <c r="V682" s="124">
        <v>33201.599999999999</v>
      </c>
      <c r="W682" s="124">
        <v>-33201.599999999999</v>
      </c>
      <c r="X682" s="123"/>
    </row>
    <row r="683" spans="1:24" x14ac:dyDescent="0.25">
      <c r="A683" s="127" t="s">
        <v>277</v>
      </c>
      <c r="B683" s="165"/>
      <c r="C683" s="128" t="s">
        <v>217</v>
      </c>
      <c r="D683" s="128" t="s">
        <v>364</v>
      </c>
      <c r="E683" s="128" t="s">
        <v>370</v>
      </c>
      <c r="F683" s="128" t="s">
        <v>443</v>
      </c>
      <c r="G683" s="128" t="s">
        <v>220</v>
      </c>
      <c r="H683" s="128" t="s">
        <v>219</v>
      </c>
      <c r="I683" s="128" t="s">
        <v>220</v>
      </c>
      <c r="J683" s="128" t="s">
        <v>356</v>
      </c>
      <c r="K683" s="128" t="s">
        <v>223</v>
      </c>
      <c r="L683" s="128" t="s">
        <v>220</v>
      </c>
      <c r="M683" s="128" t="s">
        <v>316</v>
      </c>
      <c r="N683" s="128" t="s">
        <v>224</v>
      </c>
      <c r="O683" s="127" t="s">
        <v>225</v>
      </c>
      <c r="P683" s="127" t="s">
        <v>343</v>
      </c>
      <c r="Q683" s="127" t="s">
        <v>344</v>
      </c>
      <c r="R683" s="125"/>
      <c r="S683" s="126"/>
      <c r="T683" s="125"/>
      <c r="U683" s="124">
        <v>0</v>
      </c>
      <c r="V683" s="124">
        <v>38758.11</v>
      </c>
      <c r="W683" s="124">
        <v>-38758.11</v>
      </c>
      <c r="X683" s="123"/>
    </row>
    <row r="684" spans="1:24" x14ac:dyDescent="0.25">
      <c r="A684" s="127" t="s">
        <v>277</v>
      </c>
      <c r="B684" s="165"/>
      <c r="C684" s="128" t="s">
        <v>217</v>
      </c>
      <c r="D684" s="128" t="s">
        <v>364</v>
      </c>
      <c r="E684" s="128" t="s">
        <v>370</v>
      </c>
      <c r="F684" s="128" t="s">
        <v>444</v>
      </c>
      <c r="G684" s="128" t="s">
        <v>220</v>
      </c>
      <c r="H684" s="128" t="s">
        <v>219</v>
      </c>
      <c r="I684" s="128" t="s">
        <v>220</v>
      </c>
      <c r="J684" s="128" t="s">
        <v>356</v>
      </c>
      <c r="K684" s="128" t="s">
        <v>223</v>
      </c>
      <c r="L684" s="128" t="s">
        <v>220</v>
      </c>
      <c r="M684" s="128" t="s">
        <v>316</v>
      </c>
      <c r="N684" s="128" t="s">
        <v>224</v>
      </c>
      <c r="O684" s="127" t="s">
        <v>225</v>
      </c>
      <c r="P684" s="127" t="s">
        <v>343</v>
      </c>
      <c r="Q684" s="127" t="s">
        <v>344</v>
      </c>
      <c r="R684" s="125"/>
      <c r="S684" s="126"/>
      <c r="T684" s="125"/>
      <c r="U684" s="124">
        <v>0</v>
      </c>
      <c r="V684" s="124">
        <v>3792.37</v>
      </c>
      <c r="W684" s="124">
        <v>-3792.37</v>
      </c>
      <c r="X684" s="123"/>
    </row>
    <row r="685" spans="1:24" x14ac:dyDescent="0.25">
      <c r="A685" s="127" t="s">
        <v>277</v>
      </c>
      <c r="B685" s="165"/>
      <c r="C685" s="128" t="s">
        <v>217</v>
      </c>
      <c r="D685" s="128" t="s">
        <v>372</v>
      </c>
      <c r="E685" s="128" t="s">
        <v>374</v>
      </c>
      <c r="F685" s="128" t="s">
        <v>447</v>
      </c>
      <c r="G685" s="128" t="s">
        <v>220</v>
      </c>
      <c r="H685" s="128" t="s">
        <v>219</v>
      </c>
      <c r="I685" s="128" t="s">
        <v>220</v>
      </c>
      <c r="J685" s="128" t="s">
        <v>376</v>
      </c>
      <c r="K685" s="128" t="s">
        <v>223</v>
      </c>
      <c r="L685" s="128" t="s">
        <v>220</v>
      </c>
      <c r="M685" s="128" t="s">
        <v>322</v>
      </c>
      <c r="N685" s="128" t="s">
        <v>224</v>
      </c>
      <c r="O685" s="127" t="s">
        <v>225</v>
      </c>
      <c r="P685" s="127" t="s">
        <v>226</v>
      </c>
      <c r="Q685" s="127" t="s">
        <v>241</v>
      </c>
      <c r="R685" s="125"/>
      <c r="S685" s="126"/>
      <c r="T685" s="125"/>
      <c r="U685" s="124">
        <v>0</v>
      </c>
      <c r="V685" s="124">
        <v>59773.64</v>
      </c>
      <c r="W685" s="124">
        <v>-59773.64</v>
      </c>
      <c r="X685" s="123"/>
    </row>
    <row r="686" spans="1:24" x14ac:dyDescent="0.25">
      <c r="A686" s="127" t="s">
        <v>277</v>
      </c>
      <c r="B686" s="165"/>
      <c r="C686" s="128" t="s">
        <v>217</v>
      </c>
      <c r="D686" s="128" t="s">
        <v>372</v>
      </c>
      <c r="E686" s="128" t="s">
        <v>374</v>
      </c>
      <c r="F686" s="128" t="s">
        <v>447</v>
      </c>
      <c r="G686" s="128" t="s">
        <v>220</v>
      </c>
      <c r="H686" s="128" t="s">
        <v>219</v>
      </c>
      <c r="I686" s="128" t="s">
        <v>220</v>
      </c>
      <c r="J686" s="128" t="s">
        <v>376</v>
      </c>
      <c r="K686" s="128" t="s">
        <v>223</v>
      </c>
      <c r="L686" s="128" t="s">
        <v>220</v>
      </c>
      <c r="M686" s="128" t="s">
        <v>322</v>
      </c>
      <c r="N686" s="128" t="s">
        <v>224</v>
      </c>
      <c r="O686" s="127" t="s">
        <v>225</v>
      </c>
      <c r="P686" s="127" t="s">
        <v>226</v>
      </c>
      <c r="Q686" s="127" t="s">
        <v>280</v>
      </c>
      <c r="R686" s="125"/>
      <c r="S686" s="126"/>
      <c r="T686" s="125"/>
      <c r="U686" s="124">
        <v>62489.56</v>
      </c>
      <c r="V686" s="124">
        <v>0</v>
      </c>
      <c r="W686" s="124">
        <v>62489.56</v>
      </c>
      <c r="X686" s="123"/>
    </row>
    <row r="687" spans="1:24" x14ac:dyDescent="0.25">
      <c r="A687" s="127" t="s">
        <v>277</v>
      </c>
      <c r="B687" s="165"/>
      <c r="C687" s="128" t="s">
        <v>217</v>
      </c>
      <c r="D687" s="128" t="s">
        <v>372</v>
      </c>
      <c r="E687" s="128" t="s">
        <v>374</v>
      </c>
      <c r="F687" s="128" t="s">
        <v>446</v>
      </c>
      <c r="G687" s="128" t="s">
        <v>220</v>
      </c>
      <c r="H687" s="128" t="s">
        <v>219</v>
      </c>
      <c r="I687" s="128" t="s">
        <v>220</v>
      </c>
      <c r="J687" s="128" t="s">
        <v>376</v>
      </c>
      <c r="K687" s="128" t="s">
        <v>223</v>
      </c>
      <c r="L687" s="128" t="s">
        <v>220</v>
      </c>
      <c r="M687" s="128" t="s">
        <v>322</v>
      </c>
      <c r="N687" s="128" t="s">
        <v>224</v>
      </c>
      <c r="O687" s="127" t="s">
        <v>225</v>
      </c>
      <c r="P687" s="127" t="s">
        <v>226</v>
      </c>
      <c r="Q687" s="127" t="s">
        <v>241</v>
      </c>
      <c r="R687" s="125"/>
      <c r="S687" s="126"/>
      <c r="T687" s="125"/>
      <c r="U687" s="124">
        <v>0</v>
      </c>
      <c r="V687" s="124">
        <v>9000.56</v>
      </c>
      <c r="W687" s="124">
        <v>-9000.56</v>
      </c>
      <c r="X687" s="123"/>
    </row>
    <row r="688" spans="1:24" x14ac:dyDescent="0.25">
      <c r="A688" s="127" t="s">
        <v>277</v>
      </c>
      <c r="B688" s="165"/>
      <c r="C688" s="128" t="s">
        <v>217</v>
      </c>
      <c r="D688" s="128" t="s">
        <v>372</v>
      </c>
      <c r="E688" s="128" t="s">
        <v>374</v>
      </c>
      <c r="F688" s="128" t="s">
        <v>446</v>
      </c>
      <c r="G688" s="128" t="s">
        <v>220</v>
      </c>
      <c r="H688" s="128" t="s">
        <v>219</v>
      </c>
      <c r="I688" s="128" t="s">
        <v>220</v>
      </c>
      <c r="J688" s="128" t="s">
        <v>376</v>
      </c>
      <c r="K688" s="128" t="s">
        <v>223</v>
      </c>
      <c r="L688" s="128" t="s">
        <v>220</v>
      </c>
      <c r="M688" s="128" t="s">
        <v>322</v>
      </c>
      <c r="N688" s="128" t="s">
        <v>224</v>
      </c>
      <c r="O688" s="127" t="s">
        <v>225</v>
      </c>
      <c r="P688" s="127" t="s">
        <v>226</v>
      </c>
      <c r="Q688" s="127" t="s">
        <v>280</v>
      </c>
      <c r="R688" s="125"/>
      <c r="S688" s="126"/>
      <c r="T688" s="125"/>
      <c r="U688" s="124">
        <v>10916.71</v>
      </c>
      <c r="V688" s="124">
        <v>0</v>
      </c>
      <c r="W688" s="124">
        <v>10916.71</v>
      </c>
      <c r="X688" s="123"/>
    </row>
    <row r="689" spans="1:24" x14ac:dyDescent="0.25">
      <c r="A689" s="127" t="s">
        <v>277</v>
      </c>
      <c r="B689" s="165"/>
      <c r="C689" s="128" t="s">
        <v>217</v>
      </c>
      <c r="D689" s="128" t="s">
        <v>372</v>
      </c>
      <c r="E689" s="128" t="s">
        <v>374</v>
      </c>
      <c r="F689" s="128" t="s">
        <v>443</v>
      </c>
      <c r="G689" s="128" t="s">
        <v>220</v>
      </c>
      <c r="H689" s="128" t="s">
        <v>219</v>
      </c>
      <c r="I689" s="128" t="s">
        <v>220</v>
      </c>
      <c r="J689" s="128" t="s">
        <v>376</v>
      </c>
      <c r="K689" s="128" t="s">
        <v>223</v>
      </c>
      <c r="L689" s="128" t="s">
        <v>220</v>
      </c>
      <c r="M689" s="128" t="s">
        <v>322</v>
      </c>
      <c r="N689" s="128" t="s">
        <v>224</v>
      </c>
      <c r="O689" s="127" t="s">
        <v>225</v>
      </c>
      <c r="P689" s="127" t="s">
        <v>226</v>
      </c>
      <c r="Q689" s="127" t="s">
        <v>241</v>
      </c>
      <c r="R689" s="125"/>
      <c r="S689" s="126"/>
      <c r="T689" s="125"/>
      <c r="U689" s="124">
        <v>0</v>
      </c>
      <c r="V689" s="124">
        <v>25986.62</v>
      </c>
      <c r="W689" s="124">
        <v>-25986.62</v>
      </c>
      <c r="X689" s="123"/>
    </row>
    <row r="690" spans="1:24" x14ac:dyDescent="0.25">
      <c r="A690" s="127" t="s">
        <v>277</v>
      </c>
      <c r="B690" s="165"/>
      <c r="C690" s="128" t="s">
        <v>217</v>
      </c>
      <c r="D690" s="128" t="s">
        <v>372</v>
      </c>
      <c r="E690" s="128" t="s">
        <v>374</v>
      </c>
      <c r="F690" s="128" t="s">
        <v>443</v>
      </c>
      <c r="G690" s="128" t="s">
        <v>220</v>
      </c>
      <c r="H690" s="128" t="s">
        <v>219</v>
      </c>
      <c r="I690" s="128" t="s">
        <v>220</v>
      </c>
      <c r="J690" s="128" t="s">
        <v>376</v>
      </c>
      <c r="K690" s="128" t="s">
        <v>223</v>
      </c>
      <c r="L690" s="128" t="s">
        <v>220</v>
      </c>
      <c r="M690" s="128" t="s">
        <v>322</v>
      </c>
      <c r="N690" s="128" t="s">
        <v>224</v>
      </c>
      <c r="O690" s="127" t="s">
        <v>225</v>
      </c>
      <c r="P690" s="127" t="s">
        <v>226</v>
      </c>
      <c r="Q690" s="127" t="s">
        <v>280</v>
      </c>
      <c r="R690" s="125"/>
      <c r="S690" s="126"/>
      <c r="T690" s="125"/>
      <c r="U690" s="124">
        <v>32282.09</v>
      </c>
      <c r="V690" s="124">
        <v>0</v>
      </c>
      <c r="W690" s="124">
        <v>32282.09</v>
      </c>
      <c r="X690" s="123"/>
    </row>
    <row r="691" spans="1:24" x14ac:dyDescent="0.25">
      <c r="A691" s="127" t="s">
        <v>277</v>
      </c>
      <c r="B691" s="165"/>
      <c r="C691" s="128" t="s">
        <v>217</v>
      </c>
      <c r="D691" s="128" t="s">
        <v>372</v>
      </c>
      <c r="E691" s="128" t="s">
        <v>374</v>
      </c>
      <c r="F691" s="128" t="s">
        <v>445</v>
      </c>
      <c r="G691" s="128" t="s">
        <v>220</v>
      </c>
      <c r="H691" s="128" t="s">
        <v>219</v>
      </c>
      <c r="I691" s="128" t="s">
        <v>220</v>
      </c>
      <c r="J691" s="128" t="s">
        <v>376</v>
      </c>
      <c r="K691" s="128" t="s">
        <v>223</v>
      </c>
      <c r="L691" s="128" t="s">
        <v>220</v>
      </c>
      <c r="M691" s="128" t="s">
        <v>322</v>
      </c>
      <c r="N691" s="128" t="s">
        <v>224</v>
      </c>
      <c r="O691" s="127" t="s">
        <v>225</v>
      </c>
      <c r="P691" s="127" t="s">
        <v>226</v>
      </c>
      <c r="Q691" s="127" t="s">
        <v>241</v>
      </c>
      <c r="R691" s="125"/>
      <c r="S691" s="126"/>
      <c r="T691" s="125"/>
      <c r="U691" s="124">
        <v>0</v>
      </c>
      <c r="V691" s="124">
        <v>10227.209999999999</v>
      </c>
      <c r="W691" s="124">
        <v>-10227.209999999999</v>
      </c>
      <c r="X691" s="123"/>
    </row>
    <row r="692" spans="1:24" x14ac:dyDescent="0.25">
      <c r="A692" s="127" t="s">
        <v>277</v>
      </c>
      <c r="B692" s="165"/>
      <c r="C692" s="128" t="s">
        <v>217</v>
      </c>
      <c r="D692" s="128" t="s">
        <v>372</v>
      </c>
      <c r="E692" s="128" t="s">
        <v>374</v>
      </c>
      <c r="F692" s="128" t="s">
        <v>445</v>
      </c>
      <c r="G692" s="128" t="s">
        <v>220</v>
      </c>
      <c r="H692" s="128" t="s">
        <v>219</v>
      </c>
      <c r="I692" s="128" t="s">
        <v>220</v>
      </c>
      <c r="J692" s="128" t="s">
        <v>376</v>
      </c>
      <c r="K692" s="128" t="s">
        <v>223</v>
      </c>
      <c r="L692" s="128" t="s">
        <v>220</v>
      </c>
      <c r="M692" s="128" t="s">
        <v>322</v>
      </c>
      <c r="N692" s="128" t="s">
        <v>224</v>
      </c>
      <c r="O692" s="127" t="s">
        <v>225</v>
      </c>
      <c r="P692" s="127" t="s">
        <v>226</v>
      </c>
      <c r="Q692" s="127" t="s">
        <v>280</v>
      </c>
      <c r="R692" s="125"/>
      <c r="S692" s="126"/>
      <c r="T692" s="125"/>
      <c r="U692" s="124">
        <v>14042.77</v>
      </c>
      <c r="V692" s="124">
        <v>0</v>
      </c>
      <c r="W692" s="124">
        <v>14042.77</v>
      </c>
      <c r="X692" s="123"/>
    </row>
    <row r="693" spans="1:24" x14ac:dyDescent="0.25">
      <c r="A693" s="127" t="s">
        <v>277</v>
      </c>
      <c r="B693" s="165"/>
      <c r="C693" s="128" t="s">
        <v>217</v>
      </c>
      <c r="D693" s="128" t="s">
        <v>372</v>
      </c>
      <c r="E693" s="128" t="s">
        <v>374</v>
      </c>
      <c r="F693" s="128" t="s">
        <v>244</v>
      </c>
      <c r="G693" s="128" t="s">
        <v>220</v>
      </c>
      <c r="H693" s="128" t="s">
        <v>219</v>
      </c>
      <c r="I693" s="128" t="s">
        <v>220</v>
      </c>
      <c r="J693" s="128" t="s">
        <v>376</v>
      </c>
      <c r="K693" s="128" t="s">
        <v>223</v>
      </c>
      <c r="L693" s="128" t="s">
        <v>220</v>
      </c>
      <c r="M693" s="128" t="s">
        <v>322</v>
      </c>
      <c r="N693" s="128" t="s">
        <v>224</v>
      </c>
      <c r="O693" s="127" t="s">
        <v>225</v>
      </c>
      <c r="P693" s="127" t="s">
        <v>226</v>
      </c>
      <c r="Q693" s="127" t="s">
        <v>241</v>
      </c>
      <c r="R693" s="125"/>
      <c r="S693" s="126"/>
      <c r="T693" s="125"/>
      <c r="U693" s="124">
        <v>0</v>
      </c>
      <c r="V693" s="124">
        <v>12075.14</v>
      </c>
      <c r="W693" s="124">
        <v>-12075.14</v>
      </c>
      <c r="X693" s="123"/>
    </row>
    <row r="694" spans="1:24" x14ac:dyDescent="0.25">
      <c r="A694" s="127" t="s">
        <v>277</v>
      </c>
      <c r="B694" s="165"/>
      <c r="C694" s="128" t="s">
        <v>217</v>
      </c>
      <c r="D694" s="128" t="s">
        <v>372</v>
      </c>
      <c r="E694" s="128" t="s">
        <v>374</v>
      </c>
      <c r="F694" s="128" t="s">
        <v>244</v>
      </c>
      <c r="G694" s="128" t="s">
        <v>220</v>
      </c>
      <c r="H694" s="128" t="s">
        <v>219</v>
      </c>
      <c r="I694" s="128" t="s">
        <v>220</v>
      </c>
      <c r="J694" s="128" t="s">
        <v>376</v>
      </c>
      <c r="K694" s="128" t="s">
        <v>223</v>
      </c>
      <c r="L694" s="128" t="s">
        <v>220</v>
      </c>
      <c r="M694" s="128" t="s">
        <v>322</v>
      </c>
      <c r="N694" s="128" t="s">
        <v>224</v>
      </c>
      <c r="O694" s="127" t="s">
        <v>225</v>
      </c>
      <c r="P694" s="127" t="s">
        <v>226</v>
      </c>
      <c r="Q694" s="127" t="s">
        <v>280</v>
      </c>
      <c r="R694" s="125"/>
      <c r="S694" s="126"/>
      <c r="T694" s="125"/>
      <c r="U694" s="124">
        <v>12889.65</v>
      </c>
      <c r="V694" s="124">
        <v>0</v>
      </c>
      <c r="W694" s="124">
        <v>12889.65</v>
      </c>
      <c r="X694" s="123"/>
    </row>
    <row r="695" spans="1:24" x14ac:dyDescent="0.25">
      <c r="A695" s="127" t="s">
        <v>277</v>
      </c>
      <c r="B695" s="165"/>
      <c r="C695" s="128" t="s">
        <v>217</v>
      </c>
      <c r="D695" s="128" t="s">
        <v>372</v>
      </c>
      <c r="E695" s="128" t="s">
        <v>374</v>
      </c>
      <c r="F695" s="128" t="s">
        <v>444</v>
      </c>
      <c r="G695" s="128" t="s">
        <v>220</v>
      </c>
      <c r="H695" s="128" t="s">
        <v>219</v>
      </c>
      <c r="I695" s="128" t="s">
        <v>220</v>
      </c>
      <c r="J695" s="128" t="s">
        <v>376</v>
      </c>
      <c r="K695" s="128" t="s">
        <v>223</v>
      </c>
      <c r="L695" s="128" t="s">
        <v>220</v>
      </c>
      <c r="M695" s="128" t="s">
        <v>322</v>
      </c>
      <c r="N695" s="128" t="s">
        <v>224</v>
      </c>
      <c r="O695" s="127" t="s">
        <v>225</v>
      </c>
      <c r="P695" s="127" t="s">
        <v>226</v>
      </c>
      <c r="Q695" s="127" t="s">
        <v>241</v>
      </c>
      <c r="R695" s="125"/>
      <c r="S695" s="126"/>
      <c r="T695" s="125"/>
      <c r="U695" s="124">
        <v>0</v>
      </c>
      <c r="V695" s="124">
        <v>60245.04</v>
      </c>
      <c r="W695" s="124">
        <v>-60245.04</v>
      </c>
      <c r="X695" s="123"/>
    </row>
    <row r="696" spans="1:24" x14ac:dyDescent="0.25">
      <c r="A696" s="127" t="s">
        <v>277</v>
      </c>
      <c r="B696" s="165"/>
      <c r="C696" s="128" t="s">
        <v>217</v>
      </c>
      <c r="D696" s="128" t="s">
        <v>372</v>
      </c>
      <c r="E696" s="128" t="s">
        <v>374</v>
      </c>
      <c r="F696" s="128" t="s">
        <v>444</v>
      </c>
      <c r="G696" s="128" t="s">
        <v>220</v>
      </c>
      <c r="H696" s="128" t="s">
        <v>219</v>
      </c>
      <c r="I696" s="128" t="s">
        <v>220</v>
      </c>
      <c r="J696" s="128" t="s">
        <v>376</v>
      </c>
      <c r="K696" s="128" t="s">
        <v>223</v>
      </c>
      <c r="L696" s="128" t="s">
        <v>220</v>
      </c>
      <c r="M696" s="128" t="s">
        <v>322</v>
      </c>
      <c r="N696" s="128" t="s">
        <v>224</v>
      </c>
      <c r="O696" s="127" t="s">
        <v>225</v>
      </c>
      <c r="P696" s="127" t="s">
        <v>226</v>
      </c>
      <c r="Q696" s="127" t="s">
        <v>280</v>
      </c>
      <c r="R696" s="125"/>
      <c r="S696" s="126"/>
      <c r="T696" s="125"/>
      <c r="U696" s="124">
        <v>66371.42</v>
      </c>
      <c r="V696" s="124">
        <v>0</v>
      </c>
      <c r="W696" s="124">
        <v>66371.42</v>
      </c>
      <c r="X696" s="123"/>
    </row>
    <row r="697" spans="1:24" x14ac:dyDescent="0.25">
      <c r="A697" s="127" t="s">
        <v>277</v>
      </c>
      <c r="B697" s="165"/>
      <c r="C697" s="128" t="s">
        <v>217</v>
      </c>
      <c r="D697" s="128" t="s">
        <v>372</v>
      </c>
      <c r="E697" s="128" t="s">
        <v>378</v>
      </c>
      <c r="F697" s="128" t="s">
        <v>447</v>
      </c>
      <c r="G697" s="128" t="s">
        <v>220</v>
      </c>
      <c r="H697" s="128" t="s">
        <v>219</v>
      </c>
      <c r="I697" s="128" t="s">
        <v>220</v>
      </c>
      <c r="J697" s="128" t="s">
        <v>376</v>
      </c>
      <c r="K697" s="128" t="s">
        <v>223</v>
      </c>
      <c r="L697" s="128" t="s">
        <v>220</v>
      </c>
      <c r="M697" s="128" t="s">
        <v>316</v>
      </c>
      <c r="N697" s="128" t="s">
        <v>224</v>
      </c>
      <c r="O697" s="127" t="s">
        <v>225</v>
      </c>
      <c r="P697" s="127" t="s">
        <v>343</v>
      </c>
      <c r="Q697" s="127" t="s">
        <v>344</v>
      </c>
      <c r="R697" s="125"/>
      <c r="S697" s="126"/>
      <c r="T697" s="125"/>
      <c r="U697" s="124">
        <v>0</v>
      </c>
      <c r="V697" s="124">
        <v>102094.96</v>
      </c>
      <c r="W697" s="124">
        <v>-102094.96</v>
      </c>
      <c r="X697" s="123"/>
    </row>
    <row r="698" spans="1:24" x14ac:dyDescent="0.25">
      <c r="A698" s="127" t="s">
        <v>277</v>
      </c>
      <c r="B698" s="165"/>
      <c r="C698" s="128" t="s">
        <v>217</v>
      </c>
      <c r="D698" s="128" t="s">
        <v>372</v>
      </c>
      <c r="E698" s="128" t="s">
        <v>378</v>
      </c>
      <c r="F698" s="128" t="s">
        <v>446</v>
      </c>
      <c r="G698" s="128" t="s">
        <v>220</v>
      </c>
      <c r="H698" s="128" t="s">
        <v>219</v>
      </c>
      <c r="I698" s="128" t="s">
        <v>220</v>
      </c>
      <c r="J698" s="128" t="s">
        <v>376</v>
      </c>
      <c r="K698" s="128" t="s">
        <v>223</v>
      </c>
      <c r="L698" s="128" t="s">
        <v>220</v>
      </c>
      <c r="M698" s="128" t="s">
        <v>316</v>
      </c>
      <c r="N698" s="128" t="s">
        <v>224</v>
      </c>
      <c r="O698" s="127" t="s">
        <v>225</v>
      </c>
      <c r="P698" s="127" t="s">
        <v>343</v>
      </c>
      <c r="Q698" s="127" t="s">
        <v>344</v>
      </c>
      <c r="R698" s="125"/>
      <c r="S698" s="126"/>
      <c r="T698" s="125"/>
      <c r="U698" s="124">
        <v>0</v>
      </c>
      <c r="V698" s="124">
        <v>22393.24</v>
      </c>
      <c r="W698" s="124">
        <v>-22393.24</v>
      </c>
      <c r="X698" s="123"/>
    </row>
    <row r="699" spans="1:24" x14ac:dyDescent="0.25">
      <c r="A699" s="127" t="s">
        <v>277</v>
      </c>
      <c r="B699" s="165"/>
      <c r="C699" s="128" t="s">
        <v>217</v>
      </c>
      <c r="D699" s="128" t="s">
        <v>372</v>
      </c>
      <c r="E699" s="128" t="s">
        <v>378</v>
      </c>
      <c r="F699" s="128" t="s">
        <v>443</v>
      </c>
      <c r="G699" s="128" t="s">
        <v>220</v>
      </c>
      <c r="H699" s="128" t="s">
        <v>219</v>
      </c>
      <c r="I699" s="128" t="s">
        <v>220</v>
      </c>
      <c r="J699" s="128" t="s">
        <v>376</v>
      </c>
      <c r="K699" s="128" t="s">
        <v>223</v>
      </c>
      <c r="L699" s="128" t="s">
        <v>220</v>
      </c>
      <c r="M699" s="128" t="s">
        <v>316</v>
      </c>
      <c r="N699" s="128" t="s">
        <v>224</v>
      </c>
      <c r="O699" s="127" t="s">
        <v>225</v>
      </c>
      <c r="P699" s="127" t="s">
        <v>343</v>
      </c>
      <c r="Q699" s="127" t="s">
        <v>344</v>
      </c>
      <c r="R699" s="125"/>
      <c r="S699" s="126"/>
      <c r="T699" s="125"/>
      <c r="U699" s="124">
        <v>0</v>
      </c>
      <c r="V699" s="124">
        <v>62543.89</v>
      </c>
      <c r="W699" s="124">
        <v>-62543.89</v>
      </c>
      <c r="X699" s="123"/>
    </row>
    <row r="700" spans="1:24" x14ac:dyDescent="0.25">
      <c r="A700" s="127" t="s">
        <v>277</v>
      </c>
      <c r="B700" s="165"/>
      <c r="C700" s="128" t="s">
        <v>217</v>
      </c>
      <c r="D700" s="128" t="s">
        <v>372</v>
      </c>
      <c r="E700" s="128" t="s">
        <v>378</v>
      </c>
      <c r="F700" s="128" t="s">
        <v>445</v>
      </c>
      <c r="G700" s="128" t="s">
        <v>220</v>
      </c>
      <c r="H700" s="128" t="s">
        <v>219</v>
      </c>
      <c r="I700" s="128" t="s">
        <v>220</v>
      </c>
      <c r="J700" s="128" t="s">
        <v>376</v>
      </c>
      <c r="K700" s="128" t="s">
        <v>223</v>
      </c>
      <c r="L700" s="128" t="s">
        <v>220</v>
      </c>
      <c r="M700" s="128" t="s">
        <v>316</v>
      </c>
      <c r="N700" s="128" t="s">
        <v>224</v>
      </c>
      <c r="O700" s="127" t="s">
        <v>225</v>
      </c>
      <c r="P700" s="127" t="s">
        <v>343</v>
      </c>
      <c r="Q700" s="127" t="s">
        <v>344</v>
      </c>
      <c r="R700" s="125"/>
      <c r="S700" s="126"/>
      <c r="T700" s="125"/>
      <c r="U700" s="124">
        <v>0</v>
      </c>
      <c r="V700" s="124">
        <v>24588.47</v>
      </c>
      <c r="W700" s="124">
        <v>-24588.47</v>
      </c>
      <c r="X700" s="123"/>
    </row>
    <row r="701" spans="1:24" x14ac:dyDescent="0.25">
      <c r="A701" s="127" t="s">
        <v>277</v>
      </c>
      <c r="B701" s="165"/>
      <c r="C701" s="128" t="s">
        <v>217</v>
      </c>
      <c r="D701" s="128" t="s">
        <v>372</v>
      </c>
      <c r="E701" s="128" t="s">
        <v>378</v>
      </c>
      <c r="F701" s="128" t="s">
        <v>244</v>
      </c>
      <c r="G701" s="128" t="s">
        <v>220</v>
      </c>
      <c r="H701" s="128" t="s">
        <v>219</v>
      </c>
      <c r="I701" s="128" t="s">
        <v>220</v>
      </c>
      <c r="J701" s="128" t="s">
        <v>376</v>
      </c>
      <c r="K701" s="128" t="s">
        <v>223</v>
      </c>
      <c r="L701" s="128" t="s">
        <v>220</v>
      </c>
      <c r="M701" s="128" t="s">
        <v>316</v>
      </c>
      <c r="N701" s="128" t="s">
        <v>224</v>
      </c>
      <c r="O701" s="127" t="s">
        <v>225</v>
      </c>
      <c r="P701" s="127" t="s">
        <v>343</v>
      </c>
      <c r="Q701" s="127" t="s">
        <v>344</v>
      </c>
      <c r="R701" s="125"/>
      <c r="S701" s="126"/>
      <c r="T701" s="125"/>
      <c r="U701" s="124">
        <v>0</v>
      </c>
      <c r="V701" s="124">
        <v>21968.11</v>
      </c>
      <c r="W701" s="124">
        <v>-21968.11</v>
      </c>
      <c r="X701" s="123"/>
    </row>
    <row r="702" spans="1:24" x14ac:dyDescent="0.25">
      <c r="A702" s="127" t="s">
        <v>277</v>
      </c>
      <c r="B702" s="165"/>
      <c r="C702" s="128" t="s">
        <v>217</v>
      </c>
      <c r="D702" s="128" t="s">
        <v>372</v>
      </c>
      <c r="E702" s="128" t="s">
        <v>378</v>
      </c>
      <c r="F702" s="128" t="s">
        <v>444</v>
      </c>
      <c r="G702" s="128" t="s">
        <v>220</v>
      </c>
      <c r="H702" s="128" t="s">
        <v>219</v>
      </c>
      <c r="I702" s="128" t="s">
        <v>220</v>
      </c>
      <c r="J702" s="128" t="s">
        <v>376</v>
      </c>
      <c r="K702" s="128" t="s">
        <v>223</v>
      </c>
      <c r="L702" s="128" t="s">
        <v>220</v>
      </c>
      <c r="M702" s="128" t="s">
        <v>316</v>
      </c>
      <c r="N702" s="128" t="s">
        <v>224</v>
      </c>
      <c r="O702" s="127" t="s">
        <v>225</v>
      </c>
      <c r="P702" s="127" t="s">
        <v>343</v>
      </c>
      <c r="Q702" s="127" t="s">
        <v>344</v>
      </c>
      <c r="R702" s="125"/>
      <c r="S702" s="126"/>
      <c r="T702" s="125"/>
      <c r="U702" s="124">
        <v>0</v>
      </c>
      <c r="V702" s="124">
        <v>99155.17</v>
      </c>
      <c r="W702" s="124">
        <v>-99155.17</v>
      </c>
      <c r="X702" s="123"/>
    </row>
    <row r="703" spans="1:24" x14ac:dyDescent="0.25">
      <c r="A703" s="127" t="s">
        <v>277</v>
      </c>
      <c r="B703" s="165"/>
      <c r="C703" s="128" t="s">
        <v>217</v>
      </c>
      <c r="D703" s="128" t="s">
        <v>372</v>
      </c>
      <c r="E703" s="128" t="s">
        <v>380</v>
      </c>
      <c r="F703" s="128" t="s">
        <v>447</v>
      </c>
      <c r="G703" s="128" t="s">
        <v>220</v>
      </c>
      <c r="H703" s="128" t="s">
        <v>219</v>
      </c>
      <c r="I703" s="128" t="s">
        <v>220</v>
      </c>
      <c r="J703" s="128" t="s">
        <v>376</v>
      </c>
      <c r="K703" s="128" t="s">
        <v>223</v>
      </c>
      <c r="L703" s="128" t="s">
        <v>220</v>
      </c>
      <c r="M703" s="128" t="s">
        <v>316</v>
      </c>
      <c r="N703" s="128" t="s">
        <v>224</v>
      </c>
      <c r="O703" s="127" t="s">
        <v>225</v>
      </c>
      <c r="P703" s="127" t="s">
        <v>343</v>
      </c>
      <c r="Q703" s="127" t="s">
        <v>344</v>
      </c>
      <c r="R703" s="125"/>
      <c r="S703" s="126"/>
      <c r="T703" s="125"/>
      <c r="U703" s="124">
        <v>0</v>
      </c>
      <c r="V703" s="124">
        <v>30685.08</v>
      </c>
      <c r="W703" s="124">
        <v>-30685.08</v>
      </c>
      <c r="X703" s="123"/>
    </row>
    <row r="704" spans="1:24" x14ac:dyDescent="0.25">
      <c r="A704" s="127" t="s">
        <v>277</v>
      </c>
      <c r="B704" s="165"/>
      <c r="C704" s="128" t="s">
        <v>217</v>
      </c>
      <c r="D704" s="128" t="s">
        <v>372</v>
      </c>
      <c r="E704" s="128" t="s">
        <v>380</v>
      </c>
      <c r="F704" s="128" t="s">
        <v>443</v>
      </c>
      <c r="G704" s="128" t="s">
        <v>220</v>
      </c>
      <c r="H704" s="128" t="s">
        <v>219</v>
      </c>
      <c r="I704" s="128" t="s">
        <v>220</v>
      </c>
      <c r="J704" s="128" t="s">
        <v>376</v>
      </c>
      <c r="K704" s="128" t="s">
        <v>223</v>
      </c>
      <c r="L704" s="128" t="s">
        <v>220</v>
      </c>
      <c r="M704" s="128" t="s">
        <v>316</v>
      </c>
      <c r="N704" s="128" t="s">
        <v>224</v>
      </c>
      <c r="O704" s="127" t="s">
        <v>225</v>
      </c>
      <c r="P704" s="127" t="s">
        <v>343</v>
      </c>
      <c r="Q704" s="127" t="s">
        <v>344</v>
      </c>
      <c r="R704" s="125"/>
      <c r="S704" s="126"/>
      <c r="T704" s="125"/>
      <c r="U704" s="124">
        <v>0</v>
      </c>
      <c r="V704" s="124">
        <v>15055.75</v>
      </c>
      <c r="W704" s="124">
        <v>-15055.75</v>
      </c>
      <c r="X704" s="123"/>
    </row>
    <row r="705" spans="1:24" x14ac:dyDescent="0.25">
      <c r="A705" s="127" t="s">
        <v>277</v>
      </c>
      <c r="B705" s="166"/>
      <c r="C705" s="128" t="s">
        <v>217</v>
      </c>
      <c r="D705" s="128" t="s">
        <v>372</v>
      </c>
      <c r="E705" s="128" t="s">
        <v>380</v>
      </c>
      <c r="F705" s="128" t="s">
        <v>444</v>
      </c>
      <c r="G705" s="128" t="s">
        <v>220</v>
      </c>
      <c r="H705" s="128" t="s">
        <v>219</v>
      </c>
      <c r="I705" s="128" t="s">
        <v>220</v>
      </c>
      <c r="J705" s="128" t="s">
        <v>376</v>
      </c>
      <c r="K705" s="128" t="s">
        <v>223</v>
      </c>
      <c r="L705" s="128" t="s">
        <v>220</v>
      </c>
      <c r="M705" s="128" t="s">
        <v>316</v>
      </c>
      <c r="N705" s="128" t="s">
        <v>224</v>
      </c>
      <c r="O705" s="127" t="s">
        <v>225</v>
      </c>
      <c r="P705" s="127" t="s">
        <v>343</v>
      </c>
      <c r="Q705" s="127" t="s">
        <v>344</v>
      </c>
      <c r="R705" s="125"/>
      <c r="S705" s="126"/>
      <c r="T705" s="125"/>
      <c r="U705" s="124">
        <v>0</v>
      </c>
      <c r="V705" s="124">
        <v>17355.86</v>
      </c>
      <c r="W705" s="124">
        <v>-17355.86</v>
      </c>
      <c r="X705" s="123"/>
    </row>
    <row r="706" spans="1:24" x14ac:dyDescent="0.25">
      <c r="A706" s="120"/>
      <c r="B706" s="121" t="s">
        <v>455</v>
      </c>
      <c r="C706" s="122"/>
      <c r="D706" s="122"/>
      <c r="E706" s="122"/>
      <c r="F706" s="122"/>
      <c r="G706" s="122"/>
      <c r="H706" s="122"/>
      <c r="I706" s="122"/>
      <c r="J706" s="122"/>
      <c r="K706" s="122"/>
      <c r="L706" s="122"/>
      <c r="M706" s="122"/>
      <c r="N706" s="122"/>
      <c r="O706" s="120"/>
      <c r="P706" s="120"/>
      <c r="Q706" s="120"/>
      <c r="R706" s="120"/>
      <c r="S706" s="122"/>
      <c r="T706" s="120"/>
      <c r="U706" s="119">
        <v>5496076.0300000003</v>
      </c>
      <c r="V706" s="119">
        <v>12391638.41</v>
      </c>
      <c r="W706" s="119">
        <v>-6895562.3799999999</v>
      </c>
      <c r="X706" s="117"/>
    </row>
    <row r="707" spans="1:24" x14ac:dyDescent="0.25">
      <c r="A707" s="127" t="s">
        <v>281</v>
      </c>
      <c r="B707" s="164" t="s">
        <v>454</v>
      </c>
      <c r="C707" s="128" t="s">
        <v>217</v>
      </c>
      <c r="D707" s="128" t="s">
        <v>334</v>
      </c>
      <c r="E707" s="128" t="s">
        <v>336</v>
      </c>
      <c r="F707" s="128" t="s">
        <v>447</v>
      </c>
      <c r="G707" s="128" t="s">
        <v>220</v>
      </c>
      <c r="H707" s="128" t="s">
        <v>219</v>
      </c>
      <c r="I707" s="128" t="s">
        <v>220</v>
      </c>
      <c r="J707" s="128" t="s">
        <v>339</v>
      </c>
      <c r="K707" s="128" t="s">
        <v>223</v>
      </c>
      <c r="L707" s="128" t="s">
        <v>220</v>
      </c>
      <c r="M707" s="128" t="s">
        <v>322</v>
      </c>
      <c r="N707" s="128" t="s">
        <v>224</v>
      </c>
      <c r="O707" s="127" t="s">
        <v>225</v>
      </c>
      <c r="P707" s="127" t="s">
        <v>226</v>
      </c>
      <c r="Q707" s="127" t="s">
        <v>241</v>
      </c>
      <c r="R707" s="125"/>
      <c r="S707" s="126"/>
      <c r="T707" s="125"/>
      <c r="U707" s="124">
        <v>5619.21</v>
      </c>
      <c r="V707" s="124">
        <v>252904.68</v>
      </c>
      <c r="W707" s="124">
        <v>-247285.47</v>
      </c>
      <c r="X707" s="123"/>
    </row>
    <row r="708" spans="1:24" x14ac:dyDescent="0.25">
      <c r="A708" s="127" t="s">
        <v>281</v>
      </c>
      <c r="B708" s="165"/>
      <c r="C708" s="128" t="s">
        <v>217</v>
      </c>
      <c r="D708" s="128" t="s">
        <v>334</v>
      </c>
      <c r="E708" s="128" t="s">
        <v>336</v>
      </c>
      <c r="F708" s="128" t="s">
        <v>447</v>
      </c>
      <c r="G708" s="128" t="s">
        <v>220</v>
      </c>
      <c r="H708" s="128" t="s">
        <v>219</v>
      </c>
      <c r="I708" s="128" t="s">
        <v>220</v>
      </c>
      <c r="J708" s="128" t="s">
        <v>339</v>
      </c>
      <c r="K708" s="128" t="s">
        <v>223</v>
      </c>
      <c r="L708" s="128" t="s">
        <v>220</v>
      </c>
      <c r="M708" s="128" t="s">
        <v>322</v>
      </c>
      <c r="N708" s="128" t="s">
        <v>224</v>
      </c>
      <c r="O708" s="127" t="s">
        <v>225</v>
      </c>
      <c r="P708" s="127" t="s">
        <v>226</v>
      </c>
      <c r="Q708" s="127" t="s">
        <v>284</v>
      </c>
      <c r="R708" s="125"/>
      <c r="S708" s="126"/>
      <c r="T708" s="125"/>
      <c r="U708" s="124">
        <v>647001.75</v>
      </c>
      <c r="V708" s="124">
        <v>0</v>
      </c>
      <c r="W708" s="124">
        <v>647001.75</v>
      </c>
      <c r="X708" s="123"/>
    </row>
    <row r="709" spans="1:24" x14ac:dyDescent="0.25">
      <c r="A709" s="127" t="s">
        <v>281</v>
      </c>
      <c r="B709" s="165"/>
      <c r="C709" s="128" t="s">
        <v>217</v>
      </c>
      <c r="D709" s="128" t="s">
        <v>334</v>
      </c>
      <c r="E709" s="128" t="s">
        <v>336</v>
      </c>
      <c r="F709" s="128" t="s">
        <v>446</v>
      </c>
      <c r="G709" s="128" t="s">
        <v>220</v>
      </c>
      <c r="H709" s="128" t="s">
        <v>219</v>
      </c>
      <c r="I709" s="128" t="s">
        <v>220</v>
      </c>
      <c r="J709" s="128" t="s">
        <v>339</v>
      </c>
      <c r="K709" s="128" t="s">
        <v>223</v>
      </c>
      <c r="L709" s="128" t="s">
        <v>220</v>
      </c>
      <c r="M709" s="128" t="s">
        <v>322</v>
      </c>
      <c r="N709" s="128" t="s">
        <v>224</v>
      </c>
      <c r="O709" s="127" t="s">
        <v>225</v>
      </c>
      <c r="P709" s="127" t="s">
        <v>226</v>
      </c>
      <c r="Q709" s="127" t="s">
        <v>241</v>
      </c>
      <c r="R709" s="125"/>
      <c r="S709" s="126"/>
      <c r="T709" s="125"/>
      <c r="U709" s="124">
        <v>11187.45</v>
      </c>
      <c r="V709" s="124">
        <v>108794.31</v>
      </c>
      <c r="W709" s="124">
        <v>-97606.86</v>
      </c>
      <c r="X709" s="123"/>
    </row>
    <row r="710" spans="1:24" x14ac:dyDescent="0.25">
      <c r="A710" s="127" t="s">
        <v>281</v>
      </c>
      <c r="B710" s="165"/>
      <c r="C710" s="128" t="s">
        <v>217</v>
      </c>
      <c r="D710" s="128" t="s">
        <v>334</v>
      </c>
      <c r="E710" s="128" t="s">
        <v>336</v>
      </c>
      <c r="F710" s="128" t="s">
        <v>446</v>
      </c>
      <c r="G710" s="128" t="s">
        <v>220</v>
      </c>
      <c r="H710" s="128" t="s">
        <v>219</v>
      </c>
      <c r="I710" s="128" t="s">
        <v>220</v>
      </c>
      <c r="J710" s="128" t="s">
        <v>339</v>
      </c>
      <c r="K710" s="128" t="s">
        <v>223</v>
      </c>
      <c r="L710" s="128" t="s">
        <v>220</v>
      </c>
      <c r="M710" s="128" t="s">
        <v>322</v>
      </c>
      <c r="N710" s="128" t="s">
        <v>224</v>
      </c>
      <c r="O710" s="127" t="s">
        <v>225</v>
      </c>
      <c r="P710" s="127" t="s">
        <v>226</v>
      </c>
      <c r="Q710" s="127" t="s">
        <v>284</v>
      </c>
      <c r="R710" s="125"/>
      <c r="S710" s="126"/>
      <c r="T710" s="125"/>
      <c r="U710" s="124">
        <v>244943.88</v>
      </c>
      <c r="V710" s="124">
        <v>0</v>
      </c>
      <c r="W710" s="124">
        <v>244943.88</v>
      </c>
      <c r="X710" s="123"/>
    </row>
    <row r="711" spans="1:24" x14ac:dyDescent="0.25">
      <c r="A711" s="127" t="s">
        <v>281</v>
      </c>
      <c r="B711" s="165"/>
      <c r="C711" s="128" t="s">
        <v>217</v>
      </c>
      <c r="D711" s="128" t="s">
        <v>334</v>
      </c>
      <c r="E711" s="128" t="s">
        <v>336</v>
      </c>
      <c r="F711" s="128" t="s">
        <v>443</v>
      </c>
      <c r="G711" s="128" t="s">
        <v>220</v>
      </c>
      <c r="H711" s="128" t="s">
        <v>219</v>
      </c>
      <c r="I711" s="128" t="s">
        <v>220</v>
      </c>
      <c r="J711" s="128" t="s">
        <v>339</v>
      </c>
      <c r="K711" s="128" t="s">
        <v>223</v>
      </c>
      <c r="L711" s="128" t="s">
        <v>220</v>
      </c>
      <c r="M711" s="128" t="s">
        <v>322</v>
      </c>
      <c r="N711" s="128" t="s">
        <v>224</v>
      </c>
      <c r="O711" s="127" t="s">
        <v>225</v>
      </c>
      <c r="P711" s="127" t="s">
        <v>226</v>
      </c>
      <c r="Q711" s="127" t="s">
        <v>241</v>
      </c>
      <c r="R711" s="125"/>
      <c r="S711" s="126"/>
      <c r="T711" s="125"/>
      <c r="U711" s="124">
        <v>10604.76</v>
      </c>
      <c r="V711" s="124">
        <v>321657.26</v>
      </c>
      <c r="W711" s="124">
        <v>-311052.5</v>
      </c>
      <c r="X711" s="123"/>
    </row>
    <row r="712" spans="1:24" x14ac:dyDescent="0.25">
      <c r="A712" s="127" t="s">
        <v>281</v>
      </c>
      <c r="B712" s="165"/>
      <c r="C712" s="128" t="s">
        <v>217</v>
      </c>
      <c r="D712" s="128" t="s">
        <v>334</v>
      </c>
      <c r="E712" s="128" t="s">
        <v>336</v>
      </c>
      <c r="F712" s="128" t="s">
        <v>443</v>
      </c>
      <c r="G712" s="128" t="s">
        <v>220</v>
      </c>
      <c r="H712" s="128" t="s">
        <v>219</v>
      </c>
      <c r="I712" s="128" t="s">
        <v>220</v>
      </c>
      <c r="J712" s="128" t="s">
        <v>339</v>
      </c>
      <c r="K712" s="128" t="s">
        <v>223</v>
      </c>
      <c r="L712" s="128" t="s">
        <v>220</v>
      </c>
      <c r="M712" s="128" t="s">
        <v>322</v>
      </c>
      <c r="N712" s="128" t="s">
        <v>224</v>
      </c>
      <c r="O712" s="127" t="s">
        <v>225</v>
      </c>
      <c r="P712" s="127" t="s">
        <v>226</v>
      </c>
      <c r="Q712" s="127" t="s">
        <v>284</v>
      </c>
      <c r="R712" s="125"/>
      <c r="S712" s="126"/>
      <c r="T712" s="125"/>
      <c r="U712" s="124">
        <v>858162.1</v>
      </c>
      <c r="V712" s="124">
        <v>0</v>
      </c>
      <c r="W712" s="124">
        <v>858162.1</v>
      </c>
      <c r="X712" s="123"/>
    </row>
    <row r="713" spans="1:24" x14ac:dyDescent="0.25">
      <c r="A713" s="127" t="s">
        <v>281</v>
      </c>
      <c r="B713" s="165"/>
      <c r="C713" s="128" t="s">
        <v>217</v>
      </c>
      <c r="D713" s="128" t="s">
        <v>334</v>
      </c>
      <c r="E713" s="128" t="s">
        <v>336</v>
      </c>
      <c r="F713" s="128" t="s">
        <v>445</v>
      </c>
      <c r="G713" s="128" t="s">
        <v>220</v>
      </c>
      <c r="H713" s="128" t="s">
        <v>219</v>
      </c>
      <c r="I713" s="128" t="s">
        <v>220</v>
      </c>
      <c r="J713" s="128" t="s">
        <v>339</v>
      </c>
      <c r="K713" s="128" t="s">
        <v>223</v>
      </c>
      <c r="L713" s="128" t="s">
        <v>220</v>
      </c>
      <c r="M713" s="128" t="s">
        <v>322</v>
      </c>
      <c r="N713" s="128" t="s">
        <v>224</v>
      </c>
      <c r="O713" s="127" t="s">
        <v>225</v>
      </c>
      <c r="P713" s="127" t="s">
        <v>226</v>
      </c>
      <c r="Q713" s="127" t="s">
        <v>241</v>
      </c>
      <c r="R713" s="125"/>
      <c r="S713" s="126"/>
      <c r="T713" s="125"/>
      <c r="U713" s="124">
        <v>2870.81</v>
      </c>
      <c r="V713" s="124">
        <v>101888.43</v>
      </c>
      <c r="W713" s="124">
        <v>-99017.62</v>
      </c>
      <c r="X713" s="123"/>
    </row>
    <row r="714" spans="1:24" x14ac:dyDescent="0.25">
      <c r="A714" s="127" t="s">
        <v>281</v>
      </c>
      <c r="B714" s="165"/>
      <c r="C714" s="128" t="s">
        <v>217</v>
      </c>
      <c r="D714" s="128" t="s">
        <v>334</v>
      </c>
      <c r="E714" s="128" t="s">
        <v>336</v>
      </c>
      <c r="F714" s="128" t="s">
        <v>445</v>
      </c>
      <c r="G714" s="128" t="s">
        <v>220</v>
      </c>
      <c r="H714" s="128" t="s">
        <v>219</v>
      </c>
      <c r="I714" s="128" t="s">
        <v>220</v>
      </c>
      <c r="J714" s="128" t="s">
        <v>339</v>
      </c>
      <c r="K714" s="128" t="s">
        <v>223</v>
      </c>
      <c r="L714" s="128" t="s">
        <v>220</v>
      </c>
      <c r="M714" s="128" t="s">
        <v>322</v>
      </c>
      <c r="N714" s="128" t="s">
        <v>224</v>
      </c>
      <c r="O714" s="127" t="s">
        <v>225</v>
      </c>
      <c r="P714" s="127" t="s">
        <v>226</v>
      </c>
      <c r="Q714" s="127" t="s">
        <v>284</v>
      </c>
      <c r="R714" s="125"/>
      <c r="S714" s="126"/>
      <c r="T714" s="125"/>
      <c r="U714" s="124">
        <v>279278.12</v>
      </c>
      <c r="V714" s="124">
        <v>0</v>
      </c>
      <c r="W714" s="124">
        <v>279278.12</v>
      </c>
      <c r="X714" s="123"/>
    </row>
    <row r="715" spans="1:24" x14ac:dyDescent="0.25">
      <c r="A715" s="127" t="s">
        <v>281</v>
      </c>
      <c r="B715" s="165"/>
      <c r="C715" s="128" t="s">
        <v>217</v>
      </c>
      <c r="D715" s="128" t="s">
        <v>334</v>
      </c>
      <c r="E715" s="128" t="s">
        <v>336</v>
      </c>
      <c r="F715" s="128" t="s">
        <v>244</v>
      </c>
      <c r="G715" s="128" t="s">
        <v>220</v>
      </c>
      <c r="H715" s="128" t="s">
        <v>219</v>
      </c>
      <c r="I715" s="128" t="s">
        <v>220</v>
      </c>
      <c r="J715" s="128" t="s">
        <v>339</v>
      </c>
      <c r="K715" s="128" t="s">
        <v>223</v>
      </c>
      <c r="L715" s="128" t="s">
        <v>220</v>
      </c>
      <c r="M715" s="128" t="s">
        <v>322</v>
      </c>
      <c r="N715" s="128" t="s">
        <v>224</v>
      </c>
      <c r="O715" s="127" t="s">
        <v>225</v>
      </c>
      <c r="P715" s="127" t="s">
        <v>226</v>
      </c>
      <c r="Q715" s="127" t="s">
        <v>241</v>
      </c>
      <c r="R715" s="125"/>
      <c r="S715" s="126"/>
      <c r="T715" s="125"/>
      <c r="U715" s="124">
        <v>6570.75</v>
      </c>
      <c r="V715" s="124">
        <v>42182.9</v>
      </c>
      <c r="W715" s="124">
        <v>-35612.15</v>
      </c>
      <c r="X715" s="123"/>
    </row>
    <row r="716" spans="1:24" x14ac:dyDescent="0.25">
      <c r="A716" s="127" t="s">
        <v>281</v>
      </c>
      <c r="B716" s="165"/>
      <c r="C716" s="128" t="s">
        <v>217</v>
      </c>
      <c r="D716" s="128" t="s">
        <v>334</v>
      </c>
      <c r="E716" s="128" t="s">
        <v>336</v>
      </c>
      <c r="F716" s="128" t="s">
        <v>244</v>
      </c>
      <c r="G716" s="128" t="s">
        <v>220</v>
      </c>
      <c r="H716" s="128" t="s">
        <v>219</v>
      </c>
      <c r="I716" s="128" t="s">
        <v>220</v>
      </c>
      <c r="J716" s="128" t="s">
        <v>339</v>
      </c>
      <c r="K716" s="128" t="s">
        <v>223</v>
      </c>
      <c r="L716" s="128" t="s">
        <v>220</v>
      </c>
      <c r="M716" s="128" t="s">
        <v>322</v>
      </c>
      <c r="N716" s="128" t="s">
        <v>224</v>
      </c>
      <c r="O716" s="127" t="s">
        <v>225</v>
      </c>
      <c r="P716" s="127" t="s">
        <v>226</v>
      </c>
      <c r="Q716" s="127" t="s">
        <v>284</v>
      </c>
      <c r="R716" s="125"/>
      <c r="S716" s="126"/>
      <c r="T716" s="125"/>
      <c r="U716" s="124">
        <v>78156.259999999995</v>
      </c>
      <c r="V716" s="124">
        <v>0</v>
      </c>
      <c r="W716" s="124">
        <v>78156.259999999995</v>
      </c>
      <c r="X716" s="123"/>
    </row>
    <row r="717" spans="1:24" x14ac:dyDescent="0.25">
      <c r="A717" s="127" t="s">
        <v>281</v>
      </c>
      <c r="B717" s="165"/>
      <c r="C717" s="128" t="s">
        <v>217</v>
      </c>
      <c r="D717" s="128" t="s">
        <v>334</v>
      </c>
      <c r="E717" s="128" t="s">
        <v>336</v>
      </c>
      <c r="F717" s="128" t="s">
        <v>444</v>
      </c>
      <c r="G717" s="128" t="s">
        <v>220</v>
      </c>
      <c r="H717" s="128" t="s">
        <v>219</v>
      </c>
      <c r="I717" s="128" t="s">
        <v>220</v>
      </c>
      <c r="J717" s="128" t="s">
        <v>339</v>
      </c>
      <c r="K717" s="128" t="s">
        <v>223</v>
      </c>
      <c r="L717" s="128" t="s">
        <v>220</v>
      </c>
      <c r="M717" s="128" t="s">
        <v>322</v>
      </c>
      <c r="N717" s="128" t="s">
        <v>224</v>
      </c>
      <c r="O717" s="127" t="s">
        <v>225</v>
      </c>
      <c r="P717" s="127" t="s">
        <v>226</v>
      </c>
      <c r="Q717" s="127" t="s">
        <v>241</v>
      </c>
      <c r="R717" s="125"/>
      <c r="S717" s="126"/>
      <c r="T717" s="125"/>
      <c r="U717" s="124">
        <v>5322.78</v>
      </c>
      <c r="V717" s="124">
        <v>133113.54</v>
      </c>
      <c r="W717" s="124">
        <v>-127790.76</v>
      </c>
      <c r="X717" s="123"/>
    </row>
    <row r="718" spans="1:24" x14ac:dyDescent="0.25">
      <c r="A718" s="127" t="s">
        <v>281</v>
      </c>
      <c r="B718" s="165"/>
      <c r="C718" s="128" t="s">
        <v>217</v>
      </c>
      <c r="D718" s="128" t="s">
        <v>334</v>
      </c>
      <c r="E718" s="128" t="s">
        <v>336</v>
      </c>
      <c r="F718" s="128" t="s">
        <v>444</v>
      </c>
      <c r="G718" s="128" t="s">
        <v>220</v>
      </c>
      <c r="H718" s="128" t="s">
        <v>219</v>
      </c>
      <c r="I718" s="128" t="s">
        <v>220</v>
      </c>
      <c r="J718" s="128" t="s">
        <v>339</v>
      </c>
      <c r="K718" s="128" t="s">
        <v>223</v>
      </c>
      <c r="L718" s="128" t="s">
        <v>220</v>
      </c>
      <c r="M718" s="128" t="s">
        <v>322</v>
      </c>
      <c r="N718" s="128" t="s">
        <v>224</v>
      </c>
      <c r="O718" s="127" t="s">
        <v>225</v>
      </c>
      <c r="P718" s="127" t="s">
        <v>226</v>
      </c>
      <c r="Q718" s="127" t="s">
        <v>284</v>
      </c>
      <c r="R718" s="125"/>
      <c r="S718" s="126"/>
      <c r="T718" s="125"/>
      <c r="U718" s="124">
        <v>386903.56</v>
      </c>
      <c r="V718" s="124">
        <v>0</v>
      </c>
      <c r="W718" s="124">
        <v>386903.56</v>
      </c>
      <c r="X718" s="123"/>
    </row>
    <row r="719" spans="1:24" x14ac:dyDescent="0.25">
      <c r="A719" s="127" t="s">
        <v>281</v>
      </c>
      <c r="B719" s="165"/>
      <c r="C719" s="128" t="s">
        <v>217</v>
      </c>
      <c r="D719" s="128" t="s">
        <v>334</v>
      </c>
      <c r="E719" s="128" t="s">
        <v>341</v>
      </c>
      <c r="F719" s="128" t="s">
        <v>447</v>
      </c>
      <c r="G719" s="128" t="s">
        <v>220</v>
      </c>
      <c r="H719" s="128" t="s">
        <v>219</v>
      </c>
      <c r="I719" s="128" t="s">
        <v>220</v>
      </c>
      <c r="J719" s="128" t="s">
        <v>339</v>
      </c>
      <c r="K719" s="128" t="s">
        <v>223</v>
      </c>
      <c r="L719" s="128" t="s">
        <v>220</v>
      </c>
      <c r="M719" s="128" t="s">
        <v>316</v>
      </c>
      <c r="N719" s="128" t="s">
        <v>224</v>
      </c>
      <c r="O719" s="127" t="s">
        <v>225</v>
      </c>
      <c r="P719" s="127" t="s">
        <v>343</v>
      </c>
      <c r="Q719" s="127" t="s">
        <v>344</v>
      </c>
      <c r="R719" s="125"/>
      <c r="S719" s="126"/>
      <c r="T719" s="125"/>
      <c r="U719" s="124">
        <v>273406.62</v>
      </c>
      <c r="V719" s="124">
        <v>1365853.69</v>
      </c>
      <c r="W719" s="124">
        <v>-1092447.07</v>
      </c>
      <c r="X719" s="123"/>
    </row>
    <row r="720" spans="1:24" x14ac:dyDescent="0.25">
      <c r="A720" s="127" t="s">
        <v>281</v>
      </c>
      <c r="B720" s="165"/>
      <c r="C720" s="128" t="s">
        <v>217</v>
      </c>
      <c r="D720" s="128" t="s">
        <v>334</v>
      </c>
      <c r="E720" s="128" t="s">
        <v>341</v>
      </c>
      <c r="F720" s="128" t="s">
        <v>446</v>
      </c>
      <c r="G720" s="128" t="s">
        <v>220</v>
      </c>
      <c r="H720" s="128" t="s">
        <v>219</v>
      </c>
      <c r="I720" s="128" t="s">
        <v>220</v>
      </c>
      <c r="J720" s="128" t="s">
        <v>339</v>
      </c>
      <c r="K720" s="128" t="s">
        <v>223</v>
      </c>
      <c r="L720" s="128" t="s">
        <v>220</v>
      </c>
      <c r="M720" s="128" t="s">
        <v>316</v>
      </c>
      <c r="N720" s="128" t="s">
        <v>224</v>
      </c>
      <c r="O720" s="127" t="s">
        <v>225</v>
      </c>
      <c r="P720" s="127" t="s">
        <v>343</v>
      </c>
      <c r="Q720" s="127" t="s">
        <v>344</v>
      </c>
      <c r="R720" s="125"/>
      <c r="S720" s="126"/>
      <c r="T720" s="125"/>
      <c r="U720" s="124">
        <v>106470.97</v>
      </c>
      <c r="V720" s="124">
        <v>495821.57</v>
      </c>
      <c r="W720" s="124">
        <v>-389350.6</v>
      </c>
      <c r="X720" s="123"/>
    </row>
    <row r="721" spans="1:24" x14ac:dyDescent="0.25">
      <c r="A721" s="127" t="s">
        <v>281</v>
      </c>
      <c r="B721" s="165"/>
      <c r="C721" s="128" t="s">
        <v>217</v>
      </c>
      <c r="D721" s="128" t="s">
        <v>334</v>
      </c>
      <c r="E721" s="128" t="s">
        <v>341</v>
      </c>
      <c r="F721" s="128" t="s">
        <v>443</v>
      </c>
      <c r="G721" s="128" t="s">
        <v>220</v>
      </c>
      <c r="H721" s="128" t="s">
        <v>219</v>
      </c>
      <c r="I721" s="128" t="s">
        <v>220</v>
      </c>
      <c r="J721" s="128" t="s">
        <v>339</v>
      </c>
      <c r="K721" s="128" t="s">
        <v>223</v>
      </c>
      <c r="L721" s="128" t="s">
        <v>220</v>
      </c>
      <c r="M721" s="128" t="s">
        <v>316</v>
      </c>
      <c r="N721" s="128" t="s">
        <v>224</v>
      </c>
      <c r="O721" s="127" t="s">
        <v>225</v>
      </c>
      <c r="P721" s="127" t="s">
        <v>343</v>
      </c>
      <c r="Q721" s="127" t="s">
        <v>344</v>
      </c>
      <c r="R721" s="125"/>
      <c r="S721" s="126"/>
      <c r="T721" s="125"/>
      <c r="U721" s="124">
        <v>316933.75</v>
      </c>
      <c r="V721" s="124">
        <v>1664286.09</v>
      </c>
      <c r="W721" s="124">
        <v>-1347352.34</v>
      </c>
      <c r="X721" s="123"/>
    </row>
    <row r="722" spans="1:24" x14ac:dyDescent="0.25">
      <c r="A722" s="127" t="s">
        <v>281</v>
      </c>
      <c r="B722" s="165"/>
      <c r="C722" s="128" t="s">
        <v>217</v>
      </c>
      <c r="D722" s="128" t="s">
        <v>334</v>
      </c>
      <c r="E722" s="128" t="s">
        <v>341</v>
      </c>
      <c r="F722" s="128" t="s">
        <v>445</v>
      </c>
      <c r="G722" s="128" t="s">
        <v>220</v>
      </c>
      <c r="H722" s="128" t="s">
        <v>219</v>
      </c>
      <c r="I722" s="128" t="s">
        <v>220</v>
      </c>
      <c r="J722" s="128" t="s">
        <v>339</v>
      </c>
      <c r="K722" s="128" t="s">
        <v>223</v>
      </c>
      <c r="L722" s="128" t="s">
        <v>220</v>
      </c>
      <c r="M722" s="128" t="s">
        <v>316</v>
      </c>
      <c r="N722" s="128" t="s">
        <v>224</v>
      </c>
      <c r="O722" s="127" t="s">
        <v>225</v>
      </c>
      <c r="P722" s="127" t="s">
        <v>343</v>
      </c>
      <c r="Q722" s="127" t="s">
        <v>344</v>
      </c>
      <c r="R722" s="125"/>
      <c r="S722" s="126"/>
      <c r="T722" s="125"/>
      <c r="U722" s="124">
        <v>122221.71</v>
      </c>
      <c r="V722" s="124">
        <v>549921.55000000005</v>
      </c>
      <c r="W722" s="124">
        <v>-427699.84</v>
      </c>
      <c r="X722" s="123"/>
    </row>
    <row r="723" spans="1:24" x14ac:dyDescent="0.25">
      <c r="A723" s="127" t="s">
        <v>281</v>
      </c>
      <c r="B723" s="165"/>
      <c r="C723" s="128" t="s">
        <v>217</v>
      </c>
      <c r="D723" s="128" t="s">
        <v>334</v>
      </c>
      <c r="E723" s="128" t="s">
        <v>341</v>
      </c>
      <c r="F723" s="128" t="s">
        <v>244</v>
      </c>
      <c r="G723" s="128" t="s">
        <v>220</v>
      </c>
      <c r="H723" s="128" t="s">
        <v>219</v>
      </c>
      <c r="I723" s="128" t="s">
        <v>220</v>
      </c>
      <c r="J723" s="128" t="s">
        <v>339</v>
      </c>
      <c r="K723" s="128" t="s">
        <v>223</v>
      </c>
      <c r="L723" s="128" t="s">
        <v>220</v>
      </c>
      <c r="M723" s="128" t="s">
        <v>316</v>
      </c>
      <c r="N723" s="128" t="s">
        <v>224</v>
      </c>
      <c r="O723" s="127" t="s">
        <v>225</v>
      </c>
      <c r="P723" s="127" t="s">
        <v>343</v>
      </c>
      <c r="Q723" s="127" t="s">
        <v>344</v>
      </c>
      <c r="R723" s="125"/>
      <c r="S723" s="126"/>
      <c r="T723" s="125"/>
      <c r="U723" s="124">
        <v>31658.97</v>
      </c>
      <c r="V723" s="124">
        <v>126834.25</v>
      </c>
      <c r="W723" s="124">
        <v>-95175.28</v>
      </c>
      <c r="X723" s="123"/>
    </row>
    <row r="724" spans="1:24" x14ac:dyDescent="0.25">
      <c r="A724" s="127" t="s">
        <v>281</v>
      </c>
      <c r="B724" s="165"/>
      <c r="C724" s="128" t="s">
        <v>217</v>
      </c>
      <c r="D724" s="128" t="s">
        <v>334</v>
      </c>
      <c r="E724" s="128" t="s">
        <v>341</v>
      </c>
      <c r="F724" s="128" t="s">
        <v>444</v>
      </c>
      <c r="G724" s="128" t="s">
        <v>220</v>
      </c>
      <c r="H724" s="128" t="s">
        <v>219</v>
      </c>
      <c r="I724" s="128" t="s">
        <v>220</v>
      </c>
      <c r="J724" s="128" t="s">
        <v>339</v>
      </c>
      <c r="K724" s="128" t="s">
        <v>223</v>
      </c>
      <c r="L724" s="128" t="s">
        <v>220</v>
      </c>
      <c r="M724" s="128" t="s">
        <v>316</v>
      </c>
      <c r="N724" s="128" t="s">
        <v>224</v>
      </c>
      <c r="O724" s="127" t="s">
        <v>225</v>
      </c>
      <c r="P724" s="127" t="s">
        <v>343</v>
      </c>
      <c r="Q724" s="127" t="s">
        <v>344</v>
      </c>
      <c r="R724" s="125"/>
      <c r="S724" s="126"/>
      <c r="T724" s="125"/>
      <c r="U724" s="124">
        <v>181324.31</v>
      </c>
      <c r="V724" s="124">
        <v>753222.19</v>
      </c>
      <c r="W724" s="124">
        <v>-571897.88</v>
      </c>
      <c r="X724" s="123"/>
    </row>
    <row r="725" spans="1:24" x14ac:dyDescent="0.25">
      <c r="A725" s="127" t="s">
        <v>281</v>
      </c>
      <c r="B725" s="165"/>
      <c r="C725" s="128" t="s">
        <v>217</v>
      </c>
      <c r="D725" s="128" t="s">
        <v>334</v>
      </c>
      <c r="E725" s="128" t="s">
        <v>345</v>
      </c>
      <c r="F725" s="128" t="s">
        <v>447</v>
      </c>
      <c r="G725" s="128" t="s">
        <v>220</v>
      </c>
      <c r="H725" s="128" t="s">
        <v>219</v>
      </c>
      <c r="I725" s="128" t="s">
        <v>220</v>
      </c>
      <c r="J725" s="128" t="s">
        <v>339</v>
      </c>
      <c r="K725" s="128" t="s">
        <v>223</v>
      </c>
      <c r="L725" s="128" t="s">
        <v>220</v>
      </c>
      <c r="M725" s="128" t="s">
        <v>316</v>
      </c>
      <c r="N725" s="128" t="s">
        <v>224</v>
      </c>
      <c r="O725" s="127" t="s">
        <v>225</v>
      </c>
      <c r="P725" s="127" t="s">
        <v>343</v>
      </c>
      <c r="Q725" s="127" t="s">
        <v>344</v>
      </c>
      <c r="R725" s="125"/>
      <c r="S725" s="126"/>
      <c r="T725" s="125"/>
      <c r="U725" s="124">
        <v>11425.31</v>
      </c>
      <c r="V725" s="124">
        <v>24267.919999999998</v>
      </c>
      <c r="W725" s="124">
        <v>-12842.61</v>
      </c>
      <c r="X725" s="123"/>
    </row>
    <row r="726" spans="1:24" x14ac:dyDescent="0.25">
      <c r="A726" s="127" t="s">
        <v>281</v>
      </c>
      <c r="B726" s="165"/>
      <c r="C726" s="128" t="s">
        <v>217</v>
      </c>
      <c r="D726" s="128" t="s">
        <v>334</v>
      </c>
      <c r="E726" s="128" t="s">
        <v>345</v>
      </c>
      <c r="F726" s="128" t="s">
        <v>446</v>
      </c>
      <c r="G726" s="128" t="s">
        <v>220</v>
      </c>
      <c r="H726" s="128" t="s">
        <v>219</v>
      </c>
      <c r="I726" s="128" t="s">
        <v>220</v>
      </c>
      <c r="J726" s="128" t="s">
        <v>339</v>
      </c>
      <c r="K726" s="128" t="s">
        <v>223</v>
      </c>
      <c r="L726" s="128" t="s">
        <v>220</v>
      </c>
      <c r="M726" s="128" t="s">
        <v>316</v>
      </c>
      <c r="N726" s="128" t="s">
        <v>224</v>
      </c>
      <c r="O726" s="127" t="s">
        <v>225</v>
      </c>
      <c r="P726" s="127" t="s">
        <v>343</v>
      </c>
      <c r="Q726" s="127" t="s">
        <v>344</v>
      </c>
      <c r="R726" s="125"/>
      <c r="S726" s="126"/>
      <c r="T726" s="125"/>
      <c r="U726" s="124">
        <v>15827.51</v>
      </c>
      <c r="V726" s="124">
        <v>27800.98</v>
      </c>
      <c r="W726" s="124">
        <v>-11973.47</v>
      </c>
      <c r="X726" s="123"/>
    </row>
    <row r="727" spans="1:24" x14ac:dyDescent="0.25">
      <c r="A727" s="127" t="s">
        <v>281</v>
      </c>
      <c r="B727" s="165"/>
      <c r="C727" s="128" t="s">
        <v>217</v>
      </c>
      <c r="D727" s="128" t="s">
        <v>334</v>
      </c>
      <c r="E727" s="128" t="s">
        <v>345</v>
      </c>
      <c r="F727" s="128" t="s">
        <v>443</v>
      </c>
      <c r="G727" s="128" t="s">
        <v>220</v>
      </c>
      <c r="H727" s="128" t="s">
        <v>219</v>
      </c>
      <c r="I727" s="128" t="s">
        <v>220</v>
      </c>
      <c r="J727" s="128" t="s">
        <v>339</v>
      </c>
      <c r="K727" s="128" t="s">
        <v>223</v>
      </c>
      <c r="L727" s="128" t="s">
        <v>220</v>
      </c>
      <c r="M727" s="128" t="s">
        <v>316</v>
      </c>
      <c r="N727" s="128" t="s">
        <v>224</v>
      </c>
      <c r="O727" s="127" t="s">
        <v>225</v>
      </c>
      <c r="P727" s="127" t="s">
        <v>343</v>
      </c>
      <c r="Q727" s="127" t="s">
        <v>344</v>
      </c>
      <c r="R727" s="125"/>
      <c r="S727" s="126"/>
      <c r="T727" s="125"/>
      <c r="U727" s="124">
        <v>16865.830000000002</v>
      </c>
      <c r="V727" s="124">
        <v>35794.36</v>
      </c>
      <c r="W727" s="124">
        <v>-18928.53</v>
      </c>
      <c r="X727" s="123"/>
    </row>
    <row r="728" spans="1:24" x14ac:dyDescent="0.25">
      <c r="A728" s="127" t="s">
        <v>281</v>
      </c>
      <c r="B728" s="165"/>
      <c r="C728" s="128" t="s">
        <v>217</v>
      </c>
      <c r="D728" s="128" t="s">
        <v>334</v>
      </c>
      <c r="E728" s="128" t="s">
        <v>345</v>
      </c>
      <c r="F728" s="128" t="s">
        <v>445</v>
      </c>
      <c r="G728" s="128" t="s">
        <v>220</v>
      </c>
      <c r="H728" s="128" t="s">
        <v>219</v>
      </c>
      <c r="I728" s="128" t="s">
        <v>220</v>
      </c>
      <c r="J728" s="128" t="s">
        <v>339</v>
      </c>
      <c r="K728" s="128" t="s">
        <v>223</v>
      </c>
      <c r="L728" s="128" t="s">
        <v>220</v>
      </c>
      <c r="M728" s="128" t="s">
        <v>316</v>
      </c>
      <c r="N728" s="128" t="s">
        <v>224</v>
      </c>
      <c r="O728" s="127" t="s">
        <v>225</v>
      </c>
      <c r="P728" s="127" t="s">
        <v>343</v>
      </c>
      <c r="Q728" s="127" t="s">
        <v>344</v>
      </c>
      <c r="R728" s="125"/>
      <c r="S728" s="126"/>
      <c r="T728" s="125"/>
      <c r="U728" s="124">
        <v>5267.81</v>
      </c>
      <c r="V728" s="124">
        <v>9675.9500000000007</v>
      </c>
      <c r="W728" s="124">
        <v>-4408.1400000000003</v>
      </c>
      <c r="X728" s="123"/>
    </row>
    <row r="729" spans="1:24" x14ac:dyDescent="0.25">
      <c r="A729" s="127" t="s">
        <v>281</v>
      </c>
      <c r="B729" s="165"/>
      <c r="C729" s="128" t="s">
        <v>217</v>
      </c>
      <c r="D729" s="128" t="s">
        <v>334</v>
      </c>
      <c r="E729" s="128" t="s">
        <v>345</v>
      </c>
      <c r="F729" s="128" t="s">
        <v>244</v>
      </c>
      <c r="G729" s="128" t="s">
        <v>220</v>
      </c>
      <c r="H729" s="128" t="s">
        <v>219</v>
      </c>
      <c r="I729" s="128" t="s">
        <v>220</v>
      </c>
      <c r="J729" s="128" t="s">
        <v>339</v>
      </c>
      <c r="K729" s="128" t="s">
        <v>223</v>
      </c>
      <c r="L729" s="128" t="s">
        <v>220</v>
      </c>
      <c r="M729" s="128" t="s">
        <v>316</v>
      </c>
      <c r="N729" s="128" t="s">
        <v>224</v>
      </c>
      <c r="O729" s="127" t="s">
        <v>225</v>
      </c>
      <c r="P729" s="127" t="s">
        <v>343</v>
      </c>
      <c r="Q729" s="127" t="s">
        <v>344</v>
      </c>
      <c r="R729" s="125"/>
      <c r="S729" s="126"/>
      <c r="T729" s="125"/>
      <c r="U729" s="124">
        <v>11467.56</v>
      </c>
      <c r="V729" s="124">
        <v>18499.740000000002</v>
      </c>
      <c r="W729" s="124">
        <v>-7032.18</v>
      </c>
      <c r="X729" s="123"/>
    </row>
    <row r="730" spans="1:24" x14ac:dyDescent="0.25">
      <c r="A730" s="127" t="s">
        <v>281</v>
      </c>
      <c r="B730" s="165"/>
      <c r="C730" s="128" t="s">
        <v>217</v>
      </c>
      <c r="D730" s="128" t="s">
        <v>334</v>
      </c>
      <c r="E730" s="128" t="s">
        <v>345</v>
      </c>
      <c r="F730" s="128" t="s">
        <v>444</v>
      </c>
      <c r="G730" s="128" t="s">
        <v>220</v>
      </c>
      <c r="H730" s="128" t="s">
        <v>219</v>
      </c>
      <c r="I730" s="128" t="s">
        <v>220</v>
      </c>
      <c r="J730" s="128" t="s">
        <v>339</v>
      </c>
      <c r="K730" s="128" t="s">
        <v>223</v>
      </c>
      <c r="L730" s="128" t="s">
        <v>220</v>
      </c>
      <c r="M730" s="128" t="s">
        <v>316</v>
      </c>
      <c r="N730" s="128" t="s">
        <v>224</v>
      </c>
      <c r="O730" s="127" t="s">
        <v>225</v>
      </c>
      <c r="P730" s="127" t="s">
        <v>343</v>
      </c>
      <c r="Q730" s="127" t="s">
        <v>344</v>
      </c>
      <c r="R730" s="125"/>
      <c r="S730" s="126"/>
      <c r="T730" s="125"/>
      <c r="U730" s="124">
        <v>13809.06</v>
      </c>
      <c r="V730" s="124">
        <v>28209.58</v>
      </c>
      <c r="W730" s="124">
        <v>-14400.52</v>
      </c>
      <c r="X730" s="123"/>
    </row>
    <row r="731" spans="1:24" x14ac:dyDescent="0.25">
      <c r="A731" s="127" t="s">
        <v>281</v>
      </c>
      <c r="B731" s="165"/>
      <c r="C731" s="128" t="s">
        <v>217</v>
      </c>
      <c r="D731" s="128" t="s">
        <v>334</v>
      </c>
      <c r="E731" s="128" t="s">
        <v>347</v>
      </c>
      <c r="F731" s="128" t="s">
        <v>446</v>
      </c>
      <c r="G731" s="128" t="s">
        <v>220</v>
      </c>
      <c r="H731" s="128" t="s">
        <v>219</v>
      </c>
      <c r="I731" s="128" t="s">
        <v>220</v>
      </c>
      <c r="J731" s="128" t="s">
        <v>339</v>
      </c>
      <c r="K731" s="128" t="s">
        <v>223</v>
      </c>
      <c r="L731" s="128" t="s">
        <v>220</v>
      </c>
      <c r="M731" s="128" t="s">
        <v>316</v>
      </c>
      <c r="N731" s="128" t="s">
        <v>224</v>
      </c>
      <c r="O731" s="127" t="s">
        <v>225</v>
      </c>
      <c r="P731" s="127" t="s">
        <v>343</v>
      </c>
      <c r="Q731" s="127" t="s">
        <v>344</v>
      </c>
      <c r="R731" s="125"/>
      <c r="S731" s="126"/>
      <c r="T731" s="125"/>
      <c r="U731" s="124">
        <v>0</v>
      </c>
      <c r="V731" s="124">
        <v>14.77</v>
      </c>
      <c r="W731" s="124">
        <v>-14.77</v>
      </c>
      <c r="X731" s="123"/>
    </row>
    <row r="732" spans="1:24" x14ac:dyDescent="0.25">
      <c r="A732" s="127" t="s">
        <v>281</v>
      </c>
      <c r="B732" s="165"/>
      <c r="C732" s="128" t="s">
        <v>217</v>
      </c>
      <c r="D732" s="128" t="s">
        <v>352</v>
      </c>
      <c r="E732" s="128" t="s">
        <v>354</v>
      </c>
      <c r="F732" s="128" t="s">
        <v>447</v>
      </c>
      <c r="G732" s="128" t="s">
        <v>220</v>
      </c>
      <c r="H732" s="128" t="s">
        <v>219</v>
      </c>
      <c r="I732" s="128" t="s">
        <v>220</v>
      </c>
      <c r="J732" s="128" t="s">
        <v>356</v>
      </c>
      <c r="K732" s="128" t="s">
        <v>223</v>
      </c>
      <c r="L732" s="128" t="s">
        <v>220</v>
      </c>
      <c r="M732" s="128" t="s">
        <v>322</v>
      </c>
      <c r="N732" s="128" t="s">
        <v>224</v>
      </c>
      <c r="O732" s="127" t="s">
        <v>225</v>
      </c>
      <c r="P732" s="127" t="s">
        <v>226</v>
      </c>
      <c r="Q732" s="127" t="s">
        <v>241</v>
      </c>
      <c r="R732" s="125"/>
      <c r="S732" s="126"/>
      <c r="T732" s="125"/>
      <c r="U732" s="124">
        <v>0</v>
      </c>
      <c r="V732" s="124">
        <v>204432.74</v>
      </c>
      <c r="W732" s="124">
        <v>-204432.74</v>
      </c>
      <c r="X732" s="123"/>
    </row>
    <row r="733" spans="1:24" x14ac:dyDescent="0.25">
      <c r="A733" s="127" t="s">
        <v>281</v>
      </c>
      <c r="B733" s="165"/>
      <c r="C733" s="128" t="s">
        <v>217</v>
      </c>
      <c r="D733" s="128" t="s">
        <v>352</v>
      </c>
      <c r="E733" s="128" t="s">
        <v>354</v>
      </c>
      <c r="F733" s="128" t="s">
        <v>447</v>
      </c>
      <c r="G733" s="128" t="s">
        <v>220</v>
      </c>
      <c r="H733" s="128" t="s">
        <v>219</v>
      </c>
      <c r="I733" s="128" t="s">
        <v>220</v>
      </c>
      <c r="J733" s="128" t="s">
        <v>356</v>
      </c>
      <c r="K733" s="128" t="s">
        <v>223</v>
      </c>
      <c r="L733" s="128" t="s">
        <v>220</v>
      </c>
      <c r="M733" s="128" t="s">
        <v>322</v>
      </c>
      <c r="N733" s="128" t="s">
        <v>224</v>
      </c>
      <c r="O733" s="127" t="s">
        <v>225</v>
      </c>
      <c r="P733" s="127" t="s">
        <v>226</v>
      </c>
      <c r="Q733" s="127" t="s">
        <v>284</v>
      </c>
      <c r="R733" s="125"/>
      <c r="S733" s="126"/>
      <c r="T733" s="125"/>
      <c r="U733" s="124">
        <v>272999.67</v>
      </c>
      <c r="V733" s="124">
        <v>0</v>
      </c>
      <c r="W733" s="124">
        <v>272999.67</v>
      </c>
      <c r="X733" s="123"/>
    </row>
    <row r="734" spans="1:24" x14ac:dyDescent="0.25">
      <c r="A734" s="127" t="s">
        <v>281</v>
      </c>
      <c r="B734" s="165"/>
      <c r="C734" s="128" t="s">
        <v>217</v>
      </c>
      <c r="D734" s="128" t="s">
        <v>352</v>
      </c>
      <c r="E734" s="128" t="s">
        <v>354</v>
      </c>
      <c r="F734" s="128" t="s">
        <v>446</v>
      </c>
      <c r="G734" s="128" t="s">
        <v>220</v>
      </c>
      <c r="H734" s="128" t="s">
        <v>219</v>
      </c>
      <c r="I734" s="128" t="s">
        <v>220</v>
      </c>
      <c r="J734" s="128" t="s">
        <v>356</v>
      </c>
      <c r="K734" s="128" t="s">
        <v>223</v>
      </c>
      <c r="L734" s="128" t="s">
        <v>220</v>
      </c>
      <c r="M734" s="128" t="s">
        <v>322</v>
      </c>
      <c r="N734" s="128" t="s">
        <v>224</v>
      </c>
      <c r="O734" s="127" t="s">
        <v>225</v>
      </c>
      <c r="P734" s="127" t="s">
        <v>226</v>
      </c>
      <c r="Q734" s="127" t="s">
        <v>241</v>
      </c>
      <c r="R734" s="125"/>
      <c r="S734" s="126"/>
      <c r="T734" s="125"/>
      <c r="U734" s="124">
        <v>0</v>
      </c>
      <c r="V734" s="124">
        <v>67781.98</v>
      </c>
      <c r="W734" s="124">
        <v>-67781.98</v>
      </c>
      <c r="X734" s="123"/>
    </row>
    <row r="735" spans="1:24" x14ac:dyDescent="0.25">
      <c r="A735" s="127" t="s">
        <v>281</v>
      </c>
      <c r="B735" s="165"/>
      <c r="C735" s="128" t="s">
        <v>217</v>
      </c>
      <c r="D735" s="128" t="s">
        <v>352</v>
      </c>
      <c r="E735" s="128" t="s">
        <v>354</v>
      </c>
      <c r="F735" s="128" t="s">
        <v>446</v>
      </c>
      <c r="G735" s="128" t="s">
        <v>220</v>
      </c>
      <c r="H735" s="128" t="s">
        <v>219</v>
      </c>
      <c r="I735" s="128" t="s">
        <v>220</v>
      </c>
      <c r="J735" s="128" t="s">
        <v>356</v>
      </c>
      <c r="K735" s="128" t="s">
        <v>223</v>
      </c>
      <c r="L735" s="128" t="s">
        <v>220</v>
      </c>
      <c r="M735" s="128" t="s">
        <v>322</v>
      </c>
      <c r="N735" s="128" t="s">
        <v>224</v>
      </c>
      <c r="O735" s="127" t="s">
        <v>225</v>
      </c>
      <c r="P735" s="127" t="s">
        <v>226</v>
      </c>
      <c r="Q735" s="127" t="s">
        <v>284</v>
      </c>
      <c r="R735" s="125"/>
      <c r="S735" s="126"/>
      <c r="T735" s="125"/>
      <c r="U735" s="124">
        <v>91235.17</v>
      </c>
      <c r="V735" s="124">
        <v>0</v>
      </c>
      <c r="W735" s="124">
        <v>91235.17</v>
      </c>
      <c r="X735" s="123"/>
    </row>
    <row r="736" spans="1:24" x14ac:dyDescent="0.25">
      <c r="A736" s="127" t="s">
        <v>281</v>
      </c>
      <c r="B736" s="165"/>
      <c r="C736" s="128" t="s">
        <v>217</v>
      </c>
      <c r="D736" s="128" t="s">
        <v>352</v>
      </c>
      <c r="E736" s="128" t="s">
        <v>354</v>
      </c>
      <c r="F736" s="128" t="s">
        <v>443</v>
      </c>
      <c r="G736" s="128" t="s">
        <v>220</v>
      </c>
      <c r="H736" s="128" t="s">
        <v>219</v>
      </c>
      <c r="I736" s="128" t="s">
        <v>220</v>
      </c>
      <c r="J736" s="128" t="s">
        <v>356</v>
      </c>
      <c r="K736" s="128" t="s">
        <v>223</v>
      </c>
      <c r="L736" s="128" t="s">
        <v>220</v>
      </c>
      <c r="M736" s="128" t="s">
        <v>322</v>
      </c>
      <c r="N736" s="128" t="s">
        <v>224</v>
      </c>
      <c r="O736" s="127" t="s">
        <v>225</v>
      </c>
      <c r="P736" s="127" t="s">
        <v>226</v>
      </c>
      <c r="Q736" s="127" t="s">
        <v>241</v>
      </c>
      <c r="R736" s="125"/>
      <c r="S736" s="126"/>
      <c r="T736" s="125"/>
      <c r="U736" s="124">
        <v>0</v>
      </c>
      <c r="V736" s="124">
        <v>113783.91</v>
      </c>
      <c r="W736" s="124">
        <v>-113783.91</v>
      </c>
      <c r="X736" s="123"/>
    </row>
    <row r="737" spans="1:24" x14ac:dyDescent="0.25">
      <c r="A737" s="127" t="s">
        <v>281</v>
      </c>
      <c r="B737" s="165"/>
      <c r="C737" s="128" t="s">
        <v>217</v>
      </c>
      <c r="D737" s="128" t="s">
        <v>352</v>
      </c>
      <c r="E737" s="128" t="s">
        <v>354</v>
      </c>
      <c r="F737" s="128" t="s">
        <v>443</v>
      </c>
      <c r="G737" s="128" t="s">
        <v>220</v>
      </c>
      <c r="H737" s="128" t="s">
        <v>219</v>
      </c>
      <c r="I737" s="128" t="s">
        <v>220</v>
      </c>
      <c r="J737" s="128" t="s">
        <v>356</v>
      </c>
      <c r="K737" s="128" t="s">
        <v>223</v>
      </c>
      <c r="L737" s="128" t="s">
        <v>220</v>
      </c>
      <c r="M737" s="128" t="s">
        <v>322</v>
      </c>
      <c r="N737" s="128" t="s">
        <v>224</v>
      </c>
      <c r="O737" s="127" t="s">
        <v>225</v>
      </c>
      <c r="P737" s="127" t="s">
        <v>226</v>
      </c>
      <c r="Q737" s="127" t="s">
        <v>284</v>
      </c>
      <c r="R737" s="125"/>
      <c r="S737" s="126"/>
      <c r="T737" s="125"/>
      <c r="U737" s="124">
        <v>252548.49</v>
      </c>
      <c r="V737" s="124">
        <v>0</v>
      </c>
      <c r="W737" s="124">
        <v>252548.49</v>
      </c>
      <c r="X737" s="123"/>
    </row>
    <row r="738" spans="1:24" x14ac:dyDescent="0.25">
      <c r="A738" s="127" t="s">
        <v>281</v>
      </c>
      <c r="B738" s="165"/>
      <c r="C738" s="128" t="s">
        <v>217</v>
      </c>
      <c r="D738" s="128" t="s">
        <v>352</v>
      </c>
      <c r="E738" s="128" t="s">
        <v>354</v>
      </c>
      <c r="F738" s="128" t="s">
        <v>445</v>
      </c>
      <c r="G738" s="128" t="s">
        <v>220</v>
      </c>
      <c r="H738" s="128" t="s">
        <v>219</v>
      </c>
      <c r="I738" s="128" t="s">
        <v>220</v>
      </c>
      <c r="J738" s="128" t="s">
        <v>356</v>
      </c>
      <c r="K738" s="128" t="s">
        <v>223</v>
      </c>
      <c r="L738" s="128" t="s">
        <v>220</v>
      </c>
      <c r="M738" s="128" t="s">
        <v>322</v>
      </c>
      <c r="N738" s="128" t="s">
        <v>224</v>
      </c>
      <c r="O738" s="127" t="s">
        <v>225</v>
      </c>
      <c r="P738" s="127" t="s">
        <v>226</v>
      </c>
      <c r="Q738" s="127" t="s">
        <v>241</v>
      </c>
      <c r="R738" s="125"/>
      <c r="S738" s="126"/>
      <c r="T738" s="125"/>
      <c r="U738" s="124">
        <v>0</v>
      </c>
      <c r="V738" s="124">
        <v>106845.81</v>
      </c>
      <c r="W738" s="124">
        <v>-106845.81</v>
      </c>
      <c r="X738" s="123"/>
    </row>
    <row r="739" spans="1:24" x14ac:dyDescent="0.25">
      <c r="A739" s="127" t="s">
        <v>281</v>
      </c>
      <c r="B739" s="165"/>
      <c r="C739" s="128" t="s">
        <v>217</v>
      </c>
      <c r="D739" s="128" t="s">
        <v>352</v>
      </c>
      <c r="E739" s="128" t="s">
        <v>354</v>
      </c>
      <c r="F739" s="128" t="s">
        <v>445</v>
      </c>
      <c r="G739" s="128" t="s">
        <v>220</v>
      </c>
      <c r="H739" s="128" t="s">
        <v>219</v>
      </c>
      <c r="I739" s="128" t="s">
        <v>220</v>
      </c>
      <c r="J739" s="128" t="s">
        <v>356</v>
      </c>
      <c r="K739" s="128" t="s">
        <v>223</v>
      </c>
      <c r="L739" s="128" t="s">
        <v>220</v>
      </c>
      <c r="M739" s="128" t="s">
        <v>322</v>
      </c>
      <c r="N739" s="128" t="s">
        <v>224</v>
      </c>
      <c r="O739" s="127" t="s">
        <v>225</v>
      </c>
      <c r="P739" s="127" t="s">
        <v>226</v>
      </c>
      <c r="Q739" s="127" t="s">
        <v>284</v>
      </c>
      <c r="R739" s="125"/>
      <c r="S739" s="126"/>
      <c r="T739" s="125"/>
      <c r="U739" s="124">
        <v>140703.97</v>
      </c>
      <c r="V739" s="124">
        <v>0</v>
      </c>
      <c r="W739" s="124">
        <v>140703.97</v>
      </c>
      <c r="X739" s="123"/>
    </row>
    <row r="740" spans="1:24" x14ac:dyDescent="0.25">
      <c r="A740" s="127" t="s">
        <v>281</v>
      </c>
      <c r="B740" s="165"/>
      <c r="C740" s="128" t="s">
        <v>217</v>
      </c>
      <c r="D740" s="128" t="s">
        <v>352</v>
      </c>
      <c r="E740" s="128" t="s">
        <v>354</v>
      </c>
      <c r="F740" s="128" t="s">
        <v>244</v>
      </c>
      <c r="G740" s="128" t="s">
        <v>220</v>
      </c>
      <c r="H740" s="128" t="s">
        <v>219</v>
      </c>
      <c r="I740" s="128" t="s">
        <v>220</v>
      </c>
      <c r="J740" s="128" t="s">
        <v>356</v>
      </c>
      <c r="K740" s="128" t="s">
        <v>223</v>
      </c>
      <c r="L740" s="128" t="s">
        <v>220</v>
      </c>
      <c r="M740" s="128" t="s">
        <v>322</v>
      </c>
      <c r="N740" s="128" t="s">
        <v>224</v>
      </c>
      <c r="O740" s="127" t="s">
        <v>225</v>
      </c>
      <c r="P740" s="127" t="s">
        <v>226</v>
      </c>
      <c r="Q740" s="127" t="s">
        <v>241</v>
      </c>
      <c r="R740" s="125"/>
      <c r="S740" s="126"/>
      <c r="T740" s="125"/>
      <c r="U740" s="124">
        <v>0</v>
      </c>
      <c r="V740" s="124">
        <v>32159.4</v>
      </c>
      <c r="W740" s="124">
        <v>-32159.4</v>
      </c>
      <c r="X740" s="123"/>
    </row>
    <row r="741" spans="1:24" x14ac:dyDescent="0.25">
      <c r="A741" s="127" t="s">
        <v>281</v>
      </c>
      <c r="B741" s="165"/>
      <c r="C741" s="128" t="s">
        <v>217</v>
      </c>
      <c r="D741" s="128" t="s">
        <v>352</v>
      </c>
      <c r="E741" s="128" t="s">
        <v>354</v>
      </c>
      <c r="F741" s="128" t="s">
        <v>244</v>
      </c>
      <c r="G741" s="128" t="s">
        <v>220</v>
      </c>
      <c r="H741" s="128" t="s">
        <v>219</v>
      </c>
      <c r="I741" s="128" t="s">
        <v>220</v>
      </c>
      <c r="J741" s="128" t="s">
        <v>356</v>
      </c>
      <c r="K741" s="128" t="s">
        <v>223</v>
      </c>
      <c r="L741" s="128" t="s">
        <v>220</v>
      </c>
      <c r="M741" s="128" t="s">
        <v>322</v>
      </c>
      <c r="N741" s="128" t="s">
        <v>224</v>
      </c>
      <c r="O741" s="127" t="s">
        <v>225</v>
      </c>
      <c r="P741" s="127" t="s">
        <v>226</v>
      </c>
      <c r="Q741" s="127" t="s">
        <v>284</v>
      </c>
      <c r="R741" s="125"/>
      <c r="S741" s="126"/>
      <c r="T741" s="125"/>
      <c r="U741" s="124">
        <v>32847.300000000003</v>
      </c>
      <c r="V741" s="124">
        <v>0</v>
      </c>
      <c r="W741" s="124">
        <v>32847.300000000003</v>
      </c>
      <c r="X741" s="123"/>
    </row>
    <row r="742" spans="1:24" x14ac:dyDescent="0.25">
      <c r="A742" s="127" t="s">
        <v>281</v>
      </c>
      <c r="B742" s="165"/>
      <c r="C742" s="128" t="s">
        <v>217</v>
      </c>
      <c r="D742" s="128" t="s">
        <v>352</v>
      </c>
      <c r="E742" s="128" t="s">
        <v>354</v>
      </c>
      <c r="F742" s="128" t="s">
        <v>444</v>
      </c>
      <c r="G742" s="128" t="s">
        <v>220</v>
      </c>
      <c r="H742" s="128" t="s">
        <v>219</v>
      </c>
      <c r="I742" s="128" t="s">
        <v>220</v>
      </c>
      <c r="J742" s="128" t="s">
        <v>356</v>
      </c>
      <c r="K742" s="128" t="s">
        <v>223</v>
      </c>
      <c r="L742" s="128" t="s">
        <v>220</v>
      </c>
      <c r="M742" s="128" t="s">
        <v>322</v>
      </c>
      <c r="N742" s="128" t="s">
        <v>224</v>
      </c>
      <c r="O742" s="127" t="s">
        <v>225</v>
      </c>
      <c r="P742" s="127" t="s">
        <v>226</v>
      </c>
      <c r="Q742" s="127" t="s">
        <v>241</v>
      </c>
      <c r="R742" s="125"/>
      <c r="S742" s="126"/>
      <c r="T742" s="125"/>
      <c r="U742" s="124">
        <v>0</v>
      </c>
      <c r="V742" s="124">
        <v>77961.72</v>
      </c>
      <c r="W742" s="124">
        <v>-77961.72</v>
      </c>
      <c r="X742" s="123"/>
    </row>
    <row r="743" spans="1:24" x14ac:dyDescent="0.25">
      <c r="A743" s="127" t="s">
        <v>281</v>
      </c>
      <c r="B743" s="165"/>
      <c r="C743" s="128" t="s">
        <v>217</v>
      </c>
      <c r="D743" s="128" t="s">
        <v>352</v>
      </c>
      <c r="E743" s="128" t="s">
        <v>354</v>
      </c>
      <c r="F743" s="128" t="s">
        <v>444</v>
      </c>
      <c r="G743" s="128" t="s">
        <v>220</v>
      </c>
      <c r="H743" s="128" t="s">
        <v>219</v>
      </c>
      <c r="I743" s="128" t="s">
        <v>220</v>
      </c>
      <c r="J743" s="128" t="s">
        <v>356</v>
      </c>
      <c r="K743" s="128" t="s">
        <v>223</v>
      </c>
      <c r="L743" s="128" t="s">
        <v>220</v>
      </c>
      <c r="M743" s="128" t="s">
        <v>322</v>
      </c>
      <c r="N743" s="128" t="s">
        <v>224</v>
      </c>
      <c r="O743" s="127" t="s">
        <v>225</v>
      </c>
      <c r="P743" s="127" t="s">
        <v>226</v>
      </c>
      <c r="Q743" s="127" t="s">
        <v>284</v>
      </c>
      <c r="R743" s="125"/>
      <c r="S743" s="126"/>
      <c r="T743" s="125"/>
      <c r="U743" s="124">
        <v>137680.25</v>
      </c>
      <c r="V743" s="124">
        <v>0</v>
      </c>
      <c r="W743" s="124">
        <v>137680.25</v>
      </c>
      <c r="X743" s="123"/>
    </row>
    <row r="744" spans="1:24" x14ac:dyDescent="0.25">
      <c r="A744" s="127" t="s">
        <v>281</v>
      </c>
      <c r="B744" s="165"/>
      <c r="C744" s="128" t="s">
        <v>217</v>
      </c>
      <c r="D744" s="128" t="s">
        <v>352</v>
      </c>
      <c r="E744" s="128" t="s">
        <v>341</v>
      </c>
      <c r="F744" s="128" t="s">
        <v>445</v>
      </c>
      <c r="G744" s="128" t="s">
        <v>220</v>
      </c>
      <c r="H744" s="128" t="s">
        <v>219</v>
      </c>
      <c r="I744" s="128" t="s">
        <v>220</v>
      </c>
      <c r="J744" s="128" t="s">
        <v>356</v>
      </c>
      <c r="K744" s="128" t="s">
        <v>223</v>
      </c>
      <c r="L744" s="128" t="s">
        <v>220</v>
      </c>
      <c r="M744" s="128" t="s">
        <v>316</v>
      </c>
      <c r="N744" s="128" t="s">
        <v>224</v>
      </c>
      <c r="O744" s="127" t="s">
        <v>225</v>
      </c>
      <c r="P744" s="127" t="s">
        <v>343</v>
      </c>
      <c r="Q744" s="127" t="s">
        <v>344</v>
      </c>
      <c r="R744" s="125"/>
      <c r="S744" s="126"/>
      <c r="T744" s="125"/>
      <c r="U744" s="124">
        <v>0</v>
      </c>
      <c r="V744" s="124">
        <v>1.43</v>
      </c>
      <c r="W744" s="124">
        <v>-1.43</v>
      </c>
      <c r="X744" s="123"/>
    </row>
    <row r="745" spans="1:24" x14ac:dyDescent="0.25">
      <c r="A745" s="127" t="s">
        <v>281</v>
      </c>
      <c r="B745" s="165"/>
      <c r="C745" s="128" t="s">
        <v>217</v>
      </c>
      <c r="D745" s="128" t="s">
        <v>352</v>
      </c>
      <c r="E745" s="128" t="s">
        <v>341</v>
      </c>
      <c r="F745" s="128" t="s">
        <v>445</v>
      </c>
      <c r="G745" s="128" t="s">
        <v>220</v>
      </c>
      <c r="H745" s="128" t="s">
        <v>219</v>
      </c>
      <c r="I745" s="128" t="s">
        <v>220</v>
      </c>
      <c r="J745" s="128" t="s">
        <v>356</v>
      </c>
      <c r="K745" s="128" t="s">
        <v>223</v>
      </c>
      <c r="L745" s="128" t="s">
        <v>220</v>
      </c>
      <c r="M745" s="128" t="s">
        <v>316</v>
      </c>
      <c r="N745" s="128" t="s">
        <v>224</v>
      </c>
      <c r="O745" s="127" t="s">
        <v>225</v>
      </c>
      <c r="P745" s="127" t="s">
        <v>226</v>
      </c>
      <c r="Q745" s="127" t="s">
        <v>382</v>
      </c>
      <c r="R745" s="125"/>
      <c r="S745" s="126"/>
      <c r="T745" s="125"/>
      <c r="U745" s="124">
        <v>1.43</v>
      </c>
      <c r="V745" s="124">
        <v>0</v>
      </c>
      <c r="W745" s="124">
        <v>1.43</v>
      </c>
      <c r="X745" s="123"/>
    </row>
    <row r="746" spans="1:24" x14ac:dyDescent="0.25">
      <c r="A746" s="127" t="s">
        <v>281</v>
      </c>
      <c r="B746" s="165"/>
      <c r="C746" s="128" t="s">
        <v>217</v>
      </c>
      <c r="D746" s="128" t="s">
        <v>352</v>
      </c>
      <c r="E746" s="128" t="s">
        <v>358</v>
      </c>
      <c r="F746" s="128" t="s">
        <v>447</v>
      </c>
      <c r="G746" s="128" t="s">
        <v>220</v>
      </c>
      <c r="H746" s="128" t="s">
        <v>219</v>
      </c>
      <c r="I746" s="128" t="s">
        <v>220</v>
      </c>
      <c r="J746" s="128" t="s">
        <v>356</v>
      </c>
      <c r="K746" s="128" t="s">
        <v>223</v>
      </c>
      <c r="L746" s="128" t="s">
        <v>220</v>
      </c>
      <c r="M746" s="128" t="s">
        <v>316</v>
      </c>
      <c r="N746" s="128" t="s">
        <v>224</v>
      </c>
      <c r="O746" s="127" t="s">
        <v>225</v>
      </c>
      <c r="P746" s="127" t="s">
        <v>343</v>
      </c>
      <c r="Q746" s="127" t="s">
        <v>344</v>
      </c>
      <c r="R746" s="125"/>
      <c r="S746" s="126"/>
      <c r="T746" s="125"/>
      <c r="U746" s="124">
        <v>286.25</v>
      </c>
      <c r="V746" s="124">
        <v>483150.97</v>
      </c>
      <c r="W746" s="124">
        <v>-482864.72</v>
      </c>
      <c r="X746" s="123"/>
    </row>
    <row r="747" spans="1:24" x14ac:dyDescent="0.25">
      <c r="A747" s="127" t="s">
        <v>281</v>
      </c>
      <c r="B747" s="165"/>
      <c r="C747" s="128" t="s">
        <v>217</v>
      </c>
      <c r="D747" s="128" t="s">
        <v>352</v>
      </c>
      <c r="E747" s="128" t="s">
        <v>358</v>
      </c>
      <c r="F747" s="128" t="s">
        <v>446</v>
      </c>
      <c r="G747" s="128" t="s">
        <v>220</v>
      </c>
      <c r="H747" s="128" t="s">
        <v>219</v>
      </c>
      <c r="I747" s="128" t="s">
        <v>220</v>
      </c>
      <c r="J747" s="128" t="s">
        <v>356</v>
      </c>
      <c r="K747" s="128" t="s">
        <v>223</v>
      </c>
      <c r="L747" s="128" t="s">
        <v>220</v>
      </c>
      <c r="M747" s="128" t="s">
        <v>316</v>
      </c>
      <c r="N747" s="128" t="s">
        <v>224</v>
      </c>
      <c r="O747" s="127" t="s">
        <v>225</v>
      </c>
      <c r="P747" s="127" t="s">
        <v>343</v>
      </c>
      <c r="Q747" s="127" t="s">
        <v>344</v>
      </c>
      <c r="R747" s="125"/>
      <c r="S747" s="126"/>
      <c r="T747" s="125"/>
      <c r="U747" s="124">
        <v>1179.67</v>
      </c>
      <c r="V747" s="124">
        <v>163694.93</v>
      </c>
      <c r="W747" s="124">
        <v>-162515.26</v>
      </c>
      <c r="X747" s="123"/>
    </row>
    <row r="748" spans="1:24" x14ac:dyDescent="0.25">
      <c r="A748" s="127" t="s">
        <v>281</v>
      </c>
      <c r="B748" s="165"/>
      <c r="C748" s="128" t="s">
        <v>217</v>
      </c>
      <c r="D748" s="128" t="s">
        <v>352</v>
      </c>
      <c r="E748" s="128" t="s">
        <v>358</v>
      </c>
      <c r="F748" s="128" t="s">
        <v>443</v>
      </c>
      <c r="G748" s="128" t="s">
        <v>220</v>
      </c>
      <c r="H748" s="128" t="s">
        <v>219</v>
      </c>
      <c r="I748" s="128" t="s">
        <v>220</v>
      </c>
      <c r="J748" s="128" t="s">
        <v>356</v>
      </c>
      <c r="K748" s="128" t="s">
        <v>223</v>
      </c>
      <c r="L748" s="128" t="s">
        <v>220</v>
      </c>
      <c r="M748" s="128" t="s">
        <v>316</v>
      </c>
      <c r="N748" s="128" t="s">
        <v>224</v>
      </c>
      <c r="O748" s="127" t="s">
        <v>225</v>
      </c>
      <c r="P748" s="127" t="s">
        <v>343</v>
      </c>
      <c r="Q748" s="127" t="s">
        <v>344</v>
      </c>
      <c r="R748" s="125"/>
      <c r="S748" s="126"/>
      <c r="T748" s="125"/>
      <c r="U748" s="124">
        <v>134</v>
      </c>
      <c r="V748" s="124">
        <v>398963.95</v>
      </c>
      <c r="W748" s="124">
        <v>-398829.95</v>
      </c>
      <c r="X748" s="123"/>
    </row>
    <row r="749" spans="1:24" x14ac:dyDescent="0.25">
      <c r="A749" s="127" t="s">
        <v>281</v>
      </c>
      <c r="B749" s="165"/>
      <c r="C749" s="128" t="s">
        <v>217</v>
      </c>
      <c r="D749" s="128" t="s">
        <v>352</v>
      </c>
      <c r="E749" s="128" t="s">
        <v>358</v>
      </c>
      <c r="F749" s="128" t="s">
        <v>445</v>
      </c>
      <c r="G749" s="128" t="s">
        <v>220</v>
      </c>
      <c r="H749" s="128" t="s">
        <v>219</v>
      </c>
      <c r="I749" s="128" t="s">
        <v>220</v>
      </c>
      <c r="J749" s="128" t="s">
        <v>356</v>
      </c>
      <c r="K749" s="128" t="s">
        <v>223</v>
      </c>
      <c r="L749" s="128" t="s">
        <v>220</v>
      </c>
      <c r="M749" s="128" t="s">
        <v>316</v>
      </c>
      <c r="N749" s="128" t="s">
        <v>224</v>
      </c>
      <c r="O749" s="127" t="s">
        <v>225</v>
      </c>
      <c r="P749" s="127" t="s">
        <v>343</v>
      </c>
      <c r="Q749" s="127" t="s">
        <v>344</v>
      </c>
      <c r="R749" s="125"/>
      <c r="S749" s="126"/>
      <c r="T749" s="125"/>
      <c r="U749" s="124">
        <v>0</v>
      </c>
      <c r="V749" s="124">
        <v>231735.61</v>
      </c>
      <c r="W749" s="124">
        <v>-231735.61</v>
      </c>
      <c r="X749" s="123"/>
    </row>
    <row r="750" spans="1:24" x14ac:dyDescent="0.25">
      <c r="A750" s="127" t="s">
        <v>281</v>
      </c>
      <c r="B750" s="165"/>
      <c r="C750" s="128" t="s">
        <v>217</v>
      </c>
      <c r="D750" s="128" t="s">
        <v>352</v>
      </c>
      <c r="E750" s="128" t="s">
        <v>358</v>
      </c>
      <c r="F750" s="128" t="s">
        <v>445</v>
      </c>
      <c r="G750" s="128" t="s">
        <v>220</v>
      </c>
      <c r="H750" s="128" t="s">
        <v>219</v>
      </c>
      <c r="I750" s="128" t="s">
        <v>220</v>
      </c>
      <c r="J750" s="128" t="s">
        <v>356</v>
      </c>
      <c r="K750" s="128" t="s">
        <v>223</v>
      </c>
      <c r="L750" s="128" t="s">
        <v>220</v>
      </c>
      <c r="M750" s="128" t="s">
        <v>316</v>
      </c>
      <c r="N750" s="128" t="s">
        <v>224</v>
      </c>
      <c r="O750" s="127" t="s">
        <v>225</v>
      </c>
      <c r="P750" s="127" t="s">
        <v>226</v>
      </c>
      <c r="Q750" s="127" t="s">
        <v>382</v>
      </c>
      <c r="R750" s="125"/>
      <c r="S750" s="126"/>
      <c r="T750" s="125"/>
      <c r="U750" s="124">
        <v>0</v>
      </c>
      <c r="V750" s="124">
        <v>1.43</v>
      </c>
      <c r="W750" s="124">
        <v>-1.43</v>
      </c>
      <c r="X750" s="123"/>
    </row>
    <row r="751" spans="1:24" x14ac:dyDescent="0.25">
      <c r="A751" s="127" t="s">
        <v>281</v>
      </c>
      <c r="B751" s="165"/>
      <c r="C751" s="128" t="s">
        <v>217</v>
      </c>
      <c r="D751" s="128" t="s">
        <v>352</v>
      </c>
      <c r="E751" s="128" t="s">
        <v>358</v>
      </c>
      <c r="F751" s="128" t="s">
        <v>244</v>
      </c>
      <c r="G751" s="128" t="s">
        <v>220</v>
      </c>
      <c r="H751" s="128" t="s">
        <v>219</v>
      </c>
      <c r="I751" s="128" t="s">
        <v>220</v>
      </c>
      <c r="J751" s="128" t="s">
        <v>356</v>
      </c>
      <c r="K751" s="128" t="s">
        <v>223</v>
      </c>
      <c r="L751" s="128" t="s">
        <v>220</v>
      </c>
      <c r="M751" s="128" t="s">
        <v>316</v>
      </c>
      <c r="N751" s="128" t="s">
        <v>224</v>
      </c>
      <c r="O751" s="127" t="s">
        <v>225</v>
      </c>
      <c r="P751" s="127" t="s">
        <v>343</v>
      </c>
      <c r="Q751" s="127" t="s">
        <v>344</v>
      </c>
      <c r="R751" s="125"/>
      <c r="S751" s="126"/>
      <c r="T751" s="125"/>
      <c r="U751" s="124">
        <v>0</v>
      </c>
      <c r="V751" s="124">
        <v>45439.29</v>
      </c>
      <c r="W751" s="124">
        <v>-45439.29</v>
      </c>
      <c r="X751" s="123"/>
    </row>
    <row r="752" spans="1:24" x14ac:dyDescent="0.25">
      <c r="A752" s="127" t="s">
        <v>281</v>
      </c>
      <c r="B752" s="165"/>
      <c r="C752" s="128" t="s">
        <v>217</v>
      </c>
      <c r="D752" s="128" t="s">
        <v>352</v>
      </c>
      <c r="E752" s="128" t="s">
        <v>358</v>
      </c>
      <c r="F752" s="128" t="s">
        <v>444</v>
      </c>
      <c r="G752" s="128" t="s">
        <v>220</v>
      </c>
      <c r="H752" s="128" t="s">
        <v>219</v>
      </c>
      <c r="I752" s="128" t="s">
        <v>220</v>
      </c>
      <c r="J752" s="128" t="s">
        <v>356</v>
      </c>
      <c r="K752" s="128" t="s">
        <v>223</v>
      </c>
      <c r="L752" s="128" t="s">
        <v>220</v>
      </c>
      <c r="M752" s="128" t="s">
        <v>316</v>
      </c>
      <c r="N752" s="128" t="s">
        <v>224</v>
      </c>
      <c r="O752" s="127" t="s">
        <v>225</v>
      </c>
      <c r="P752" s="127" t="s">
        <v>343</v>
      </c>
      <c r="Q752" s="127" t="s">
        <v>344</v>
      </c>
      <c r="R752" s="125"/>
      <c r="S752" s="126"/>
      <c r="T752" s="125"/>
      <c r="U752" s="124">
        <v>170.11</v>
      </c>
      <c r="V752" s="124">
        <v>239837.94</v>
      </c>
      <c r="W752" s="124">
        <v>-239667.83</v>
      </c>
      <c r="X752" s="123"/>
    </row>
    <row r="753" spans="1:24" x14ac:dyDescent="0.25">
      <c r="A753" s="127" t="s">
        <v>281</v>
      </c>
      <c r="B753" s="165"/>
      <c r="C753" s="128" t="s">
        <v>217</v>
      </c>
      <c r="D753" s="128" t="s">
        <v>352</v>
      </c>
      <c r="E753" s="128" t="s">
        <v>360</v>
      </c>
      <c r="F753" s="128" t="s">
        <v>447</v>
      </c>
      <c r="G753" s="128" t="s">
        <v>220</v>
      </c>
      <c r="H753" s="128" t="s">
        <v>219</v>
      </c>
      <c r="I753" s="128" t="s">
        <v>220</v>
      </c>
      <c r="J753" s="128" t="s">
        <v>356</v>
      </c>
      <c r="K753" s="128" t="s">
        <v>223</v>
      </c>
      <c r="L753" s="128" t="s">
        <v>220</v>
      </c>
      <c r="M753" s="128" t="s">
        <v>316</v>
      </c>
      <c r="N753" s="128" t="s">
        <v>224</v>
      </c>
      <c r="O753" s="127" t="s">
        <v>225</v>
      </c>
      <c r="P753" s="127" t="s">
        <v>343</v>
      </c>
      <c r="Q753" s="127" t="s">
        <v>344</v>
      </c>
      <c r="R753" s="125"/>
      <c r="S753" s="126"/>
      <c r="T753" s="125"/>
      <c r="U753" s="124">
        <v>0</v>
      </c>
      <c r="V753" s="124">
        <v>27296.3</v>
      </c>
      <c r="W753" s="124">
        <v>-27296.3</v>
      </c>
      <c r="X753" s="123"/>
    </row>
    <row r="754" spans="1:24" x14ac:dyDescent="0.25">
      <c r="A754" s="127" t="s">
        <v>281</v>
      </c>
      <c r="B754" s="165"/>
      <c r="C754" s="128" t="s">
        <v>217</v>
      </c>
      <c r="D754" s="128" t="s">
        <v>352</v>
      </c>
      <c r="E754" s="128" t="s">
        <v>360</v>
      </c>
      <c r="F754" s="128" t="s">
        <v>446</v>
      </c>
      <c r="G754" s="128" t="s">
        <v>220</v>
      </c>
      <c r="H754" s="128" t="s">
        <v>219</v>
      </c>
      <c r="I754" s="128" t="s">
        <v>220</v>
      </c>
      <c r="J754" s="128" t="s">
        <v>356</v>
      </c>
      <c r="K754" s="128" t="s">
        <v>223</v>
      </c>
      <c r="L754" s="128" t="s">
        <v>220</v>
      </c>
      <c r="M754" s="128" t="s">
        <v>316</v>
      </c>
      <c r="N754" s="128" t="s">
        <v>224</v>
      </c>
      <c r="O754" s="127" t="s">
        <v>225</v>
      </c>
      <c r="P754" s="127" t="s">
        <v>343</v>
      </c>
      <c r="Q754" s="127" t="s">
        <v>344</v>
      </c>
      <c r="R754" s="125"/>
      <c r="S754" s="126"/>
      <c r="T754" s="125"/>
      <c r="U754" s="124">
        <v>0</v>
      </c>
      <c r="V754" s="124">
        <v>22877.26</v>
      </c>
      <c r="W754" s="124">
        <v>-22877.26</v>
      </c>
      <c r="X754" s="123"/>
    </row>
    <row r="755" spans="1:24" x14ac:dyDescent="0.25">
      <c r="A755" s="127" t="s">
        <v>281</v>
      </c>
      <c r="B755" s="165"/>
      <c r="C755" s="128" t="s">
        <v>217</v>
      </c>
      <c r="D755" s="128" t="s">
        <v>352</v>
      </c>
      <c r="E755" s="128" t="s">
        <v>360</v>
      </c>
      <c r="F755" s="128" t="s">
        <v>443</v>
      </c>
      <c r="G755" s="128" t="s">
        <v>220</v>
      </c>
      <c r="H755" s="128" t="s">
        <v>219</v>
      </c>
      <c r="I755" s="128" t="s">
        <v>220</v>
      </c>
      <c r="J755" s="128" t="s">
        <v>356</v>
      </c>
      <c r="K755" s="128" t="s">
        <v>223</v>
      </c>
      <c r="L755" s="128" t="s">
        <v>220</v>
      </c>
      <c r="M755" s="128" t="s">
        <v>316</v>
      </c>
      <c r="N755" s="128" t="s">
        <v>224</v>
      </c>
      <c r="O755" s="127" t="s">
        <v>225</v>
      </c>
      <c r="P755" s="127" t="s">
        <v>343</v>
      </c>
      <c r="Q755" s="127" t="s">
        <v>344</v>
      </c>
      <c r="R755" s="125"/>
      <c r="S755" s="126"/>
      <c r="T755" s="125"/>
      <c r="U755" s="124">
        <v>0</v>
      </c>
      <c r="V755" s="124">
        <v>48370.48</v>
      </c>
      <c r="W755" s="124">
        <v>-48370.48</v>
      </c>
      <c r="X755" s="123"/>
    </row>
    <row r="756" spans="1:24" x14ac:dyDescent="0.25">
      <c r="A756" s="127" t="s">
        <v>281</v>
      </c>
      <c r="B756" s="165"/>
      <c r="C756" s="128" t="s">
        <v>217</v>
      </c>
      <c r="D756" s="128" t="s">
        <v>352</v>
      </c>
      <c r="E756" s="128" t="s">
        <v>360</v>
      </c>
      <c r="F756" s="128" t="s">
        <v>445</v>
      </c>
      <c r="G756" s="128" t="s">
        <v>220</v>
      </c>
      <c r="H756" s="128" t="s">
        <v>219</v>
      </c>
      <c r="I756" s="128" t="s">
        <v>220</v>
      </c>
      <c r="J756" s="128" t="s">
        <v>356</v>
      </c>
      <c r="K756" s="128" t="s">
        <v>223</v>
      </c>
      <c r="L756" s="128" t="s">
        <v>220</v>
      </c>
      <c r="M756" s="128" t="s">
        <v>316</v>
      </c>
      <c r="N756" s="128" t="s">
        <v>224</v>
      </c>
      <c r="O756" s="127" t="s">
        <v>225</v>
      </c>
      <c r="P756" s="127" t="s">
        <v>343</v>
      </c>
      <c r="Q756" s="127" t="s">
        <v>344</v>
      </c>
      <c r="R756" s="125"/>
      <c r="S756" s="126"/>
      <c r="T756" s="125"/>
      <c r="U756" s="124">
        <v>0</v>
      </c>
      <c r="V756" s="124">
        <v>3455.58</v>
      </c>
      <c r="W756" s="124">
        <v>-3455.58</v>
      </c>
      <c r="X756" s="123"/>
    </row>
    <row r="757" spans="1:24" x14ac:dyDescent="0.25">
      <c r="A757" s="127" t="s">
        <v>281</v>
      </c>
      <c r="B757" s="165"/>
      <c r="C757" s="128" t="s">
        <v>217</v>
      </c>
      <c r="D757" s="128" t="s">
        <v>352</v>
      </c>
      <c r="E757" s="128" t="s">
        <v>362</v>
      </c>
      <c r="F757" s="128" t="s">
        <v>443</v>
      </c>
      <c r="G757" s="128" t="s">
        <v>220</v>
      </c>
      <c r="H757" s="128" t="s">
        <v>219</v>
      </c>
      <c r="I757" s="128" t="s">
        <v>220</v>
      </c>
      <c r="J757" s="128" t="s">
        <v>356</v>
      </c>
      <c r="K757" s="128" t="s">
        <v>223</v>
      </c>
      <c r="L757" s="128" t="s">
        <v>220</v>
      </c>
      <c r="M757" s="128" t="s">
        <v>316</v>
      </c>
      <c r="N757" s="128" t="s">
        <v>224</v>
      </c>
      <c r="O757" s="127" t="s">
        <v>225</v>
      </c>
      <c r="P757" s="127" t="s">
        <v>343</v>
      </c>
      <c r="Q757" s="127" t="s">
        <v>344</v>
      </c>
      <c r="R757" s="125"/>
      <c r="S757" s="126"/>
      <c r="T757" s="125"/>
      <c r="U757" s="124">
        <v>0</v>
      </c>
      <c r="V757" s="124">
        <v>18.579999999999998</v>
      </c>
      <c r="W757" s="124">
        <v>-18.579999999999998</v>
      </c>
      <c r="X757" s="123"/>
    </row>
    <row r="758" spans="1:24" x14ac:dyDescent="0.25">
      <c r="A758" s="127" t="s">
        <v>281</v>
      </c>
      <c r="B758" s="165"/>
      <c r="C758" s="128" t="s">
        <v>217</v>
      </c>
      <c r="D758" s="128" t="s">
        <v>364</v>
      </c>
      <c r="E758" s="128" t="s">
        <v>366</v>
      </c>
      <c r="F758" s="128" t="s">
        <v>447</v>
      </c>
      <c r="G758" s="128" t="s">
        <v>220</v>
      </c>
      <c r="H758" s="128" t="s">
        <v>219</v>
      </c>
      <c r="I758" s="128" t="s">
        <v>220</v>
      </c>
      <c r="J758" s="128" t="s">
        <v>356</v>
      </c>
      <c r="K758" s="128" t="s">
        <v>223</v>
      </c>
      <c r="L758" s="128" t="s">
        <v>220</v>
      </c>
      <c r="M758" s="128" t="s">
        <v>322</v>
      </c>
      <c r="N758" s="128" t="s">
        <v>224</v>
      </c>
      <c r="O758" s="127" t="s">
        <v>225</v>
      </c>
      <c r="P758" s="127" t="s">
        <v>226</v>
      </c>
      <c r="Q758" s="127" t="s">
        <v>241</v>
      </c>
      <c r="R758" s="125"/>
      <c r="S758" s="126"/>
      <c r="T758" s="125"/>
      <c r="U758" s="124">
        <v>0</v>
      </c>
      <c r="V758" s="124">
        <v>45263.81</v>
      </c>
      <c r="W758" s="124">
        <v>-45263.81</v>
      </c>
      <c r="X758" s="123"/>
    </row>
    <row r="759" spans="1:24" x14ac:dyDescent="0.25">
      <c r="A759" s="127" t="s">
        <v>281</v>
      </c>
      <c r="B759" s="165"/>
      <c r="C759" s="128" t="s">
        <v>217</v>
      </c>
      <c r="D759" s="128" t="s">
        <v>364</v>
      </c>
      <c r="E759" s="128" t="s">
        <v>366</v>
      </c>
      <c r="F759" s="128" t="s">
        <v>447</v>
      </c>
      <c r="G759" s="128" t="s">
        <v>220</v>
      </c>
      <c r="H759" s="128" t="s">
        <v>219</v>
      </c>
      <c r="I759" s="128" t="s">
        <v>220</v>
      </c>
      <c r="J759" s="128" t="s">
        <v>356</v>
      </c>
      <c r="K759" s="128" t="s">
        <v>223</v>
      </c>
      <c r="L759" s="128" t="s">
        <v>220</v>
      </c>
      <c r="M759" s="128" t="s">
        <v>322</v>
      </c>
      <c r="N759" s="128" t="s">
        <v>224</v>
      </c>
      <c r="O759" s="127" t="s">
        <v>225</v>
      </c>
      <c r="P759" s="127" t="s">
        <v>226</v>
      </c>
      <c r="Q759" s="127" t="s">
        <v>284</v>
      </c>
      <c r="R759" s="125"/>
      <c r="S759" s="126"/>
      <c r="T759" s="125"/>
      <c r="U759" s="124">
        <v>18574.84</v>
      </c>
      <c r="V759" s="124">
        <v>0</v>
      </c>
      <c r="W759" s="124">
        <v>18574.84</v>
      </c>
      <c r="X759" s="123"/>
    </row>
    <row r="760" spans="1:24" x14ac:dyDescent="0.25">
      <c r="A760" s="127" t="s">
        <v>281</v>
      </c>
      <c r="B760" s="165"/>
      <c r="C760" s="128" t="s">
        <v>217</v>
      </c>
      <c r="D760" s="128" t="s">
        <v>364</v>
      </c>
      <c r="E760" s="128" t="s">
        <v>366</v>
      </c>
      <c r="F760" s="128" t="s">
        <v>446</v>
      </c>
      <c r="G760" s="128" t="s">
        <v>220</v>
      </c>
      <c r="H760" s="128" t="s">
        <v>219</v>
      </c>
      <c r="I760" s="128" t="s">
        <v>220</v>
      </c>
      <c r="J760" s="128" t="s">
        <v>356</v>
      </c>
      <c r="K760" s="128" t="s">
        <v>223</v>
      </c>
      <c r="L760" s="128" t="s">
        <v>220</v>
      </c>
      <c r="M760" s="128" t="s">
        <v>322</v>
      </c>
      <c r="N760" s="128" t="s">
        <v>224</v>
      </c>
      <c r="O760" s="127" t="s">
        <v>225</v>
      </c>
      <c r="P760" s="127" t="s">
        <v>226</v>
      </c>
      <c r="Q760" s="127" t="s">
        <v>241</v>
      </c>
      <c r="R760" s="125"/>
      <c r="S760" s="126"/>
      <c r="T760" s="125"/>
      <c r="U760" s="124">
        <v>0</v>
      </c>
      <c r="V760" s="124">
        <v>20753.21</v>
      </c>
      <c r="W760" s="124">
        <v>-20753.21</v>
      </c>
      <c r="X760" s="123"/>
    </row>
    <row r="761" spans="1:24" x14ac:dyDescent="0.25">
      <c r="A761" s="127" t="s">
        <v>281</v>
      </c>
      <c r="B761" s="165"/>
      <c r="C761" s="128" t="s">
        <v>217</v>
      </c>
      <c r="D761" s="128" t="s">
        <v>364</v>
      </c>
      <c r="E761" s="128" t="s">
        <v>366</v>
      </c>
      <c r="F761" s="128" t="s">
        <v>446</v>
      </c>
      <c r="G761" s="128" t="s">
        <v>220</v>
      </c>
      <c r="H761" s="128" t="s">
        <v>219</v>
      </c>
      <c r="I761" s="128" t="s">
        <v>220</v>
      </c>
      <c r="J761" s="128" t="s">
        <v>356</v>
      </c>
      <c r="K761" s="128" t="s">
        <v>223</v>
      </c>
      <c r="L761" s="128" t="s">
        <v>220</v>
      </c>
      <c r="M761" s="128" t="s">
        <v>322</v>
      </c>
      <c r="N761" s="128" t="s">
        <v>224</v>
      </c>
      <c r="O761" s="127" t="s">
        <v>225</v>
      </c>
      <c r="P761" s="127" t="s">
        <v>226</v>
      </c>
      <c r="Q761" s="127" t="s">
        <v>284</v>
      </c>
      <c r="R761" s="125"/>
      <c r="S761" s="126"/>
      <c r="T761" s="125"/>
      <c r="U761" s="124">
        <v>7392.96</v>
      </c>
      <c r="V761" s="124">
        <v>0</v>
      </c>
      <c r="W761" s="124">
        <v>7392.96</v>
      </c>
      <c r="X761" s="123"/>
    </row>
    <row r="762" spans="1:24" x14ac:dyDescent="0.25">
      <c r="A762" s="127" t="s">
        <v>281</v>
      </c>
      <c r="B762" s="165"/>
      <c r="C762" s="128" t="s">
        <v>217</v>
      </c>
      <c r="D762" s="128" t="s">
        <v>364</v>
      </c>
      <c r="E762" s="128" t="s">
        <v>366</v>
      </c>
      <c r="F762" s="128" t="s">
        <v>443</v>
      </c>
      <c r="G762" s="128" t="s">
        <v>220</v>
      </c>
      <c r="H762" s="128" t="s">
        <v>219</v>
      </c>
      <c r="I762" s="128" t="s">
        <v>220</v>
      </c>
      <c r="J762" s="128" t="s">
        <v>356</v>
      </c>
      <c r="K762" s="128" t="s">
        <v>223</v>
      </c>
      <c r="L762" s="128" t="s">
        <v>220</v>
      </c>
      <c r="M762" s="128" t="s">
        <v>322</v>
      </c>
      <c r="N762" s="128" t="s">
        <v>224</v>
      </c>
      <c r="O762" s="127" t="s">
        <v>225</v>
      </c>
      <c r="P762" s="127" t="s">
        <v>226</v>
      </c>
      <c r="Q762" s="127" t="s">
        <v>241</v>
      </c>
      <c r="R762" s="125"/>
      <c r="S762" s="126"/>
      <c r="T762" s="125"/>
      <c r="U762" s="124">
        <v>0</v>
      </c>
      <c r="V762" s="124">
        <v>26959.47</v>
      </c>
      <c r="W762" s="124">
        <v>-26959.47</v>
      </c>
      <c r="X762" s="123"/>
    </row>
    <row r="763" spans="1:24" x14ac:dyDescent="0.25">
      <c r="A763" s="127" t="s">
        <v>281</v>
      </c>
      <c r="B763" s="165"/>
      <c r="C763" s="128" t="s">
        <v>217</v>
      </c>
      <c r="D763" s="128" t="s">
        <v>364</v>
      </c>
      <c r="E763" s="128" t="s">
        <v>366</v>
      </c>
      <c r="F763" s="128" t="s">
        <v>443</v>
      </c>
      <c r="G763" s="128" t="s">
        <v>220</v>
      </c>
      <c r="H763" s="128" t="s">
        <v>219</v>
      </c>
      <c r="I763" s="128" t="s">
        <v>220</v>
      </c>
      <c r="J763" s="128" t="s">
        <v>356</v>
      </c>
      <c r="K763" s="128" t="s">
        <v>223</v>
      </c>
      <c r="L763" s="128" t="s">
        <v>220</v>
      </c>
      <c r="M763" s="128" t="s">
        <v>322</v>
      </c>
      <c r="N763" s="128" t="s">
        <v>224</v>
      </c>
      <c r="O763" s="127" t="s">
        <v>225</v>
      </c>
      <c r="P763" s="127" t="s">
        <v>226</v>
      </c>
      <c r="Q763" s="127" t="s">
        <v>284</v>
      </c>
      <c r="R763" s="125"/>
      <c r="S763" s="126"/>
      <c r="T763" s="125"/>
      <c r="U763" s="124">
        <v>28646.29</v>
      </c>
      <c r="V763" s="124">
        <v>0</v>
      </c>
      <c r="W763" s="124">
        <v>28646.29</v>
      </c>
      <c r="X763" s="123"/>
    </row>
    <row r="764" spans="1:24" x14ac:dyDescent="0.25">
      <c r="A764" s="127" t="s">
        <v>281</v>
      </c>
      <c r="B764" s="165"/>
      <c r="C764" s="128" t="s">
        <v>217</v>
      </c>
      <c r="D764" s="128" t="s">
        <v>364</v>
      </c>
      <c r="E764" s="128" t="s">
        <v>366</v>
      </c>
      <c r="F764" s="128" t="s">
        <v>444</v>
      </c>
      <c r="G764" s="128" t="s">
        <v>220</v>
      </c>
      <c r="H764" s="128" t="s">
        <v>219</v>
      </c>
      <c r="I764" s="128" t="s">
        <v>220</v>
      </c>
      <c r="J764" s="128" t="s">
        <v>356</v>
      </c>
      <c r="K764" s="128" t="s">
        <v>223</v>
      </c>
      <c r="L764" s="128" t="s">
        <v>220</v>
      </c>
      <c r="M764" s="128" t="s">
        <v>322</v>
      </c>
      <c r="N764" s="128" t="s">
        <v>224</v>
      </c>
      <c r="O764" s="127" t="s">
        <v>225</v>
      </c>
      <c r="P764" s="127" t="s">
        <v>226</v>
      </c>
      <c r="Q764" s="127" t="s">
        <v>241</v>
      </c>
      <c r="R764" s="125"/>
      <c r="S764" s="126"/>
      <c r="T764" s="125"/>
      <c r="U764" s="124">
        <v>0</v>
      </c>
      <c r="V764" s="124">
        <v>6871.58</v>
      </c>
      <c r="W764" s="124">
        <v>-6871.58</v>
      </c>
      <c r="X764" s="123"/>
    </row>
    <row r="765" spans="1:24" x14ac:dyDescent="0.25">
      <c r="A765" s="127" t="s">
        <v>281</v>
      </c>
      <c r="B765" s="165"/>
      <c r="C765" s="128" t="s">
        <v>217</v>
      </c>
      <c r="D765" s="128" t="s">
        <v>364</v>
      </c>
      <c r="E765" s="128" t="s">
        <v>366</v>
      </c>
      <c r="F765" s="128" t="s">
        <v>444</v>
      </c>
      <c r="G765" s="128" t="s">
        <v>220</v>
      </c>
      <c r="H765" s="128" t="s">
        <v>219</v>
      </c>
      <c r="I765" s="128" t="s">
        <v>220</v>
      </c>
      <c r="J765" s="128" t="s">
        <v>356</v>
      </c>
      <c r="K765" s="128" t="s">
        <v>223</v>
      </c>
      <c r="L765" s="128" t="s">
        <v>220</v>
      </c>
      <c r="M765" s="128" t="s">
        <v>322</v>
      </c>
      <c r="N765" s="128" t="s">
        <v>224</v>
      </c>
      <c r="O765" s="127" t="s">
        <v>225</v>
      </c>
      <c r="P765" s="127" t="s">
        <v>226</v>
      </c>
      <c r="Q765" s="127" t="s">
        <v>284</v>
      </c>
      <c r="R765" s="125"/>
      <c r="S765" s="126"/>
      <c r="T765" s="125"/>
      <c r="U765" s="124">
        <v>141.88999999999999</v>
      </c>
      <c r="V765" s="124">
        <v>0</v>
      </c>
      <c r="W765" s="124">
        <v>141.88999999999999</v>
      </c>
      <c r="X765" s="123"/>
    </row>
    <row r="766" spans="1:24" x14ac:dyDescent="0.25">
      <c r="A766" s="127" t="s">
        <v>281</v>
      </c>
      <c r="B766" s="165"/>
      <c r="C766" s="128" t="s">
        <v>217</v>
      </c>
      <c r="D766" s="128" t="s">
        <v>364</v>
      </c>
      <c r="E766" s="128" t="s">
        <v>368</v>
      </c>
      <c r="F766" s="128" t="s">
        <v>447</v>
      </c>
      <c r="G766" s="128" t="s">
        <v>220</v>
      </c>
      <c r="H766" s="128" t="s">
        <v>219</v>
      </c>
      <c r="I766" s="128" t="s">
        <v>220</v>
      </c>
      <c r="J766" s="128" t="s">
        <v>356</v>
      </c>
      <c r="K766" s="128" t="s">
        <v>223</v>
      </c>
      <c r="L766" s="128" t="s">
        <v>220</v>
      </c>
      <c r="M766" s="128" t="s">
        <v>316</v>
      </c>
      <c r="N766" s="128" t="s">
        <v>224</v>
      </c>
      <c r="O766" s="127" t="s">
        <v>225</v>
      </c>
      <c r="P766" s="127" t="s">
        <v>343</v>
      </c>
      <c r="Q766" s="127" t="s">
        <v>344</v>
      </c>
      <c r="R766" s="125"/>
      <c r="S766" s="126"/>
      <c r="T766" s="125"/>
      <c r="U766" s="124">
        <v>0</v>
      </c>
      <c r="V766" s="124">
        <v>2765.6</v>
      </c>
      <c r="W766" s="124">
        <v>-2765.6</v>
      </c>
      <c r="X766" s="123"/>
    </row>
    <row r="767" spans="1:24" x14ac:dyDescent="0.25">
      <c r="A767" s="127" t="s">
        <v>281</v>
      </c>
      <c r="B767" s="165"/>
      <c r="C767" s="128" t="s">
        <v>217</v>
      </c>
      <c r="D767" s="128" t="s">
        <v>364</v>
      </c>
      <c r="E767" s="128" t="s">
        <v>368</v>
      </c>
      <c r="F767" s="128" t="s">
        <v>446</v>
      </c>
      <c r="G767" s="128" t="s">
        <v>220</v>
      </c>
      <c r="H767" s="128" t="s">
        <v>219</v>
      </c>
      <c r="I767" s="128" t="s">
        <v>220</v>
      </c>
      <c r="J767" s="128" t="s">
        <v>356</v>
      </c>
      <c r="K767" s="128" t="s">
        <v>223</v>
      </c>
      <c r="L767" s="128" t="s">
        <v>220</v>
      </c>
      <c r="M767" s="128" t="s">
        <v>316</v>
      </c>
      <c r="N767" s="128" t="s">
        <v>224</v>
      </c>
      <c r="O767" s="127" t="s">
        <v>225</v>
      </c>
      <c r="P767" s="127" t="s">
        <v>343</v>
      </c>
      <c r="Q767" s="127" t="s">
        <v>344</v>
      </c>
      <c r="R767" s="125"/>
      <c r="S767" s="126"/>
      <c r="T767" s="125"/>
      <c r="U767" s="124">
        <v>0</v>
      </c>
      <c r="V767" s="124">
        <v>1390.43</v>
      </c>
      <c r="W767" s="124">
        <v>-1390.43</v>
      </c>
      <c r="X767" s="123"/>
    </row>
    <row r="768" spans="1:24" x14ac:dyDescent="0.25">
      <c r="A768" s="127" t="s">
        <v>281</v>
      </c>
      <c r="B768" s="165"/>
      <c r="C768" s="128" t="s">
        <v>217</v>
      </c>
      <c r="D768" s="128" t="s">
        <v>364</v>
      </c>
      <c r="E768" s="128" t="s">
        <v>368</v>
      </c>
      <c r="F768" s="128" t="s">
        <v>443</v>
      </c>
      <c r="G768" s="128" t="s">
        <v>220</v>
      </c>
      <c r="H768" s="128" t="s">
        <v>219</v>
      </c>
      <c r="I768" s="128" t="s">
        <v>220</v>
      </c>
      <c r="J768" s="128" t="s">
        <v>356</v>
      </c>
      <c r="K768" s="128" t="s">
        <v>223</v>
      </c>
      <c r="L768" s="128" t="s">
        <v>220</v>
      </c>
      <c r="M768" s="128" t="s">
        <v>316</v>
      </c>
      <c r="N768" s="128" t="s">
        <v>224</v>
      </c>
      <c r="O768" s="127" t="s">
        <v>225</v>
      </c>
      <c r="P768" s="127" t="s">
        <v>343</v>
      </c>
      <c r="Q768" s="127" t="s">
        <v>344</v>
      </c>
      <c r="R768" s="125"/>
      <c r="S768" s="126"/>
      <c r="T768" s="125"/>
      <c r="U768" s="124">
        <v>0</v>
      </c>
      <c r="V768" s="124">
        <v>13393.46</v>
      </c>
      <c r="W768" s="124">
        <v>-13393.46</v>
      </c>
      <c r="X768" s="123"/>
    </row>
    <row r="769" spans="1:24" x14ac:dyDescent="0.25">
      <c r="A769" s="127" t="s">
        <v>281</v>
      </c>
      <c r="B769" s="165"/>
      <c r="C769" s="128" t="s">
        <v>217</v>
      </c>
      <c r="D769" s="128" t="s">
        <v>364</v>
      </c>
      <c r="E769" s="128" t="s">
        <v>368</v>
      </c>
      <c r="F769" s="128" t="s">
        <v>444</v>
      </c>
      <c r="G769" s="128" t="s">
        <v>220</v>
      </c>
      <c r="H769" s="128" t="s">
        <v>219</v>
      </c>
      <c r="I769" s="128" t="s">
        <v>220</v>
      </c>
      <c r="J769" s="128" t="s">
        <v>356</v>
      </c>
      <c r="K769" s="128" t="s">
        <v>223</v>
      </c>
      <c r="L769" s="128" t="s">
        <v>220</v>
      </c>
      <c r="M769" s="128" t="s">
        <v>316</v>
      </c>
      <c r="N769" s="128" t="s">
        <v>224</v>
      </c>
      <c r="O769" s="127" t="s">
        <v>225</v>
      </c>
      <c r="P769" s="127" t="s">
        <v>343</v>
      </c>
      <c r="Q769" s="127" t="s">
        <v>344</v>
      </c>
      <c r="R769" s="125"/>
      <c r="S769" s="126"/>
      <c r="T769" s="125"/>
      <c r="U769" s="124">
        <v>0</v>
      </c>
      <c r="V769" s="124">
        <v>149.62</v>
      </c>
      <c r="W769" s="124">
        <v>-149.62</v>
      </c>
      <c r="X769" s="123"/>
    </row>
    <row r="770" spans="1:24" x14ac:dyDescent="0.25">
      <c r="A770" s="127" t="s">
        <v>281</v>
      </c>
      <c r="B770" s="165"/>
      <c r="C770" s="128" t="s">
        <v>217</v>
      </c>
      <c r="D770" s="128" t="s">
        <v>364</v>
      </c>
      <c r="E770" s="128" t="s">
        <v>370</v>
      </c>
      <c r="F770" s="128" t="s">
        <v>447</v>
      </c>
      <c r="G770" s="128" t="s">
        <v>220</v>
      </c>
      <c r="H770" s="128" t="s">
        <v>219</v>
      </c>
      <c r="I770" s="128" t="s">
        <v>220</v>
      </c>
      <c r="J770" s="128" t="s">
        <v>356</v>
      </c>
      <c r="K770" s="128" t="s">
        <v>223</v>
      </c>
      <c r="L770" s="128" t="s">
        <v>220</v>
      </c>
      <c r="M770" s="128" t="s">
        <v>316</v>
      </c>
      <c r="N770" s="128" t="s">
        <v>224</v>
      </c>
      <c r="O770" s="127" t="s">
        <v>225</v>
      </c>
      <c r="P770" s="127" t="s">
        <v>343</v>
      </c>
      <c r="Q770" s="127" t="s">
        <v>344</v>
      </c>
      <c r="R770" s="125"/>
      <c r="S770" s="126"/>
      <c r="T770" s="125"/>
      <c r="U770" s="124">
        <v>0</v>
      </c>
      <c r="V770" s="124">
        <v>7544.43</v>
      </c>
      <c r="W770" s="124">
        <v>-7544.43</v>
      </c>
      <c r="X770" s="123"/>
    </row>
    <row r="771" spans="1:24" x14ac:dyDescent="0.25">
      <c r="A771" s="127" t="s">
        <v>281</v>
      </c>
      <c r="B771" s="165"/>
      <c r="C771" s="128" t="s">
        <v>217</v>
      </c>
      <c r="D771" s="128" t="s">
        <v>364</v>
      </c>
      <c r="E771" s="128" t="s">
        <v>370</v>
      </c>
      <c r="F771" s="128" t="s">
        <v>446</v>
      </c>
      <c r="G771" s="128" t="s">
        <v>220</v>
      </c>
      <c r="H771" s="128" t="s">
        <v>219</v>
      </c>
      <c r="I771" s="128" t="s">
        <v>220</v>
      </c>
      <c r="J771" s="128" t="s">
        <v>356</v>
      </c>
      <c r="K771" s="128" t="s">
        <v>223</v>
      </c>
      <c r="L771" s="128" t="s">
        <v>220</v>
      </c>
      <c r="M771" s="128" t="s">
        <v>316</v>
      </c>
      <c r="N771" s="128" t="s">
        <v>224</v>
      </c>
      <c r="O771" s="127" t="s">
        <v>225</v>
      </c>
      <c r="P771" s="127" t="s">
        <v>343</v>
      </c>
      <c r="Q771" s="127" t="s">
        <v>344</v>
      </c>
      <c r="R771" s="125"/>
      <c r="S771" s="126"/>
      <c r="T771" s="125"/>
      <c r="U771" s="124">
        <v>0</v>
      </c>
      <c r="V771" s="124">
        <v>25275.47</v>
      </c>
      <c r="W771" s="124">
        <v>-25275.47</v>
      </c>
      <c r="X771" s="123"/>
    </row>
    <row r="772" spans="1:24" x14ac:dyDescent="0.25">
      <c r="A772" s="127" t="s">
        <v>281</v>
      </c>
      <c r="B772" s="165"/>
      <c r="C772" s="128" t="s">
        <v>217</v>
      </c>
      <c r="D772" s="128" t="s">
        <v>364</v>
      </c>
      <c r="E772" s="128" t="s">
        <v>370</v>
      </c>
      <c r="F772" s="128" t="s">
        <v>443</v>
      </c>
      <c r="G772" s="128" t="s">
        <v>220</v>
      </c>
      <c r="H772" s="128" t="s">
        <v>219</v>
      </c>
      <c r="I772" s="128" t="s">
        <v>220</v>
      </c>
      <c r="J772" s="128" t="s">
        <v>356</v>
      </c>
      <c r="K772" s="128" t="s">
        <v>223</v>
      </c>
      <c r="L772" s="128" t="s">
        <v>220</v>
      </c>
      <c r="M772" s="128" t="s">
        <v>316</v>
      </c>
      <c r="N772" s="128" t="s">
        <v>224</v>
      </c>
      <c r="O772" s="127" t="s">
        <v>225</v>
      </c>
      <c r="P772" s="127" t="s">
        <v>343</v>
      </c>
      <c r="Q772" s="127" t="s">
        <v>344</v>
      </c>
      <c r="R772" s="125"/>
      <c r="S772" s="126"/>
      <c r="T772" s="125"/>
      <c r="U772" s="124">
        <v>0</v>
      </c>
      <c r="V772" s="124">
        <v>34134.559999999998</v>
      </c>
      <c r="W772" s="124">
        <v>-34134.559999999998</v>
      </c>
      <c r="X772" s="123"/>
    </row>
    <row r="773" spans="1:24" x14ac:dyDescent="0.25">
      <c r="A773" s="127" t="s">
        <v>281</v>
      </c>
      <c r="B773" s="165"/>
      <c r="C773" s="128" t="s">
        <v>217</v>
      </c>
      <c r="D773" s="128" t="s">
        <v>364</v>
      </c>
      <c r="E773" s="128" t="s">
        <v>370</v>
      </c>
      <c r="F773" s="128" t="s">
        <v>444</v>
      </c>
      <c r="G773" s="128" t="s">
        <v>220</v>
      </c>
      <c r="H773" s="128" t="s">
        <v>219</v>
      </c>
      <c r="I773" s="128" t="s">
        <v>220</v>
      </c>
      <c r="J773" s="128" t="s">
        <v>356</v>
      </c>
      <c r="K773" s="128" t="s">
        <v>223</v>
      </c>
      <c r="L773" s="128" t="s">
        <v>220</v>
      </c>
      <c r="M773" s="128" t="s">
        <v>316</v>
      </c>
      <c r="N773" s="128" t="s">
        <v>224</v>
      </c>
      <c r="O773" s="127" t="s">
        <v>225</v>
      </c>
      <c r="P773" s="127" t="s">
        <v>343</v>
      </c>
      <c r="Q773" s="127" t="s">
        <v>344</v>
      </c>
      <c r="R773" s="125"/>
      <c r="S773" s="126"/>
      <c r="T773" s="125"/>
      <c r="U773" s="124">
        <v>0</v>
      </c>
      <c r="V773" s="124">
        <v>995.41</v>
      </c>
      <c r="W773" s="124">
        <v>-995.41</v>
      </c>
      <c r="X773" s="123"/>
    </row>
    <row r="774" spans="1:24" x14ac:dyDescent="0.25">
      <c r="A774" s="127" t="s">
        <v>281</v>
      </c>
      <c r="B774" s="165"/>
      <c r="C774" s="128" t="s">
        <v>217</v>
      </c>
      <c r="D774" s="128" t="s">
        <v>372</v>
      </c>
      <c r="E774" s="128" t="s">
        <v>374</v>
      </c>
      <c r="F774" s="128" t="s">
        <v>447</v>
      </c>
      <c r="G774" s="128" t="s">
        <v>220</v>
      </c>
      <c r="H774" s="128" t="s">
        <v>219</v>
      </c>
      <c r="I774" s="128" t="s">
        <v>220</v>
      </c>
      <c r="J774" s="128" t="s">
        <v>376</v>
      </c>
      <c r="K774" s="128" t="s">
        <v>223</v>
      </c>
      <c r="L774" s="128" t="s">
        <v>220</v>
      </c>
      <c r="M774" s="128" t="s">
        <v>322</v>
      </c>
      <c r="N774" s="128" t="s">
        <v>224</v>
      </c>
      <c r="O774" s="127" t="s">
        <v>225</v>
      </c>
      <c r="P774" s="127" t="s">
        <v>226</v>
      </c>
      <c r="Q774" s="127" t="s">
        <v>284</v>
      </c>
      <c r="R774" s="125"/>
      <c r="S774" s="126"/>
      <c r="T774" s="125"/>
      <c r="U774" s="124">
        <v>59773.64</v>
      </c>
      <c r="V774" s="124">
        <v>0</v>
      </c>
      <c r="W774" s="124">
        <v>59773.64</v>
      </c>
      <c r="X774" s="123"/>
    </row>
    <row r="775" spans="1:24" x14ac:dyDescent="0.25">
      <c r="A775" s="127" t="s">
        <v>281</v>
      </c>
      <c r="B775" s="165"/>
      <c r="C775" s="128" t="s">
        <v>217</v>
      </c>
      <c r="D775" s="128" t="s">
        <v>372</v>
      </c>
      <c r="E775" s="128" t="s">
        <v>374</v>
      </c>
      <c r="F775" s="128" t="s">
        <v>446</v>
      </c>
      <c r="G775" s="128" t="s">
        <v>220</v>
      </c>
      <c r="H775" s="128" t="s">
        <v>219</v>
      </c>
      <c r="I775" s="128" t="s">
        <v>220</v>
      </c>
      <c r="J775" s="128" t="s">
        <v>376</v>
      </c>
      <c r="K775" s="128" t="s">
        <v>223</v>
      </c>
      <c r="L775" s="128" t="s">
        <v>220</v>
      </c>
      <c r="M775" s="128" t="s">
        <v>322</v>
      </c>
      <c r="N775" s="128" t="s">
        <v>224</v>
      </c>
      <c r="O775" s="127" t="s">
        <v>225</v>
      </c>
      <c r="P775" s="127" t="s">
        <v>226</v>
      </c>
      <c r="Q775" s="127" t="s">
        <v>284</v>
      </c>
      <c r="R775" s="125"/>
      <c r="S775" s="126"/>
      <c r="T775" s="125"/>
      <c r="U775" s="124">
        <v>9000.56</v>
      </c>
      <c r="V775" s="124">
        <v>0</v>
      </c>
      <c r="W775" s="124">
        <v>9000.56</v>
      </c>
      <c r="X775" s="123"/>
    </row>
    <row r="776" spans="1:24" x14ac:dyDescent="0.25">
      <c r="A776" s="127" t="s">
        <v>281</v>
      </c>
      <c r="B776" s="165"/>
      <c r="C776" s="128" t="s">
        <v>217</v>
      </c>
      <c r="D776" s="128" t="s">
        <v>372</v>
      </c>
      <c r="E776" s="128" t="s">
        <v>374</v>
      </c>
      <c r="F776" s="128" t="s">
        <v>443</v>
      </c>
      <c r="G776" s="128" t="s">
        <v>220</v>
      </c>
      <c r="H776" s="128" t="s">
        <v>219</v>
      </c>
      <c r="I776" s="128" t="s">
        <v>220</v>
      </c>
      <c r="J776" s="128" t="s">
        <v>376</v>
      </c>
      <c r="K776" s="128" t="s">
        <v>223</v>
      </c>
      <c r="L776" s="128" t="s">
        <v>220</v>
      </c>
      <c r="M776" s="128" t="s">
        <v>322</v>
      </c>
      <c r="N776" s="128" t="s">
        <v>224</v>
      </c>
      <c r="O776" s="127" t="s">
        <v>225</v>
      </c>
      <c r="P776" s="127" t="s">
        <v>226</v>
      </c>
      <c r="Q776" s="127" t="s">
        <v>284</v>
      </c>
      <c r="R776" s="125"/>
      <c r="S776" s="126"/>
      <c r="T776" s="125"/>
      <c r="U776" s="124">
        <v>25986.62</v>
      </c>
      <c r="V776" s="124">
        <v>0</v>
      </c>
      <c r="W776" s="124">
        <v>25986.62</v>
      </c>
      <c r="X776" s="123"/>
    </row>
    <row r="777" spans="1:24" x14ac:dyDescent="0.25">
      <c r="A777" s="127" t="s">
        <v>281</v>
      </c>
      <c r="B777" s="165"/>
      <c r="C777" s="128" t="s">
        <v>217</v>
      </c>
      <c r="D777" s="128" t="s">
        <v>372</v>
      </c>
      <c r="E777" s="128" t="s">
        <v>374</v>
      </c>
      <c r="F777" s="128" t="s">
        <v>445</v>
      </c>
      <c r="G777" s="128" t="s">
        <v>220</v>
      </c>
      <c r="H777" s="128" t="s">
        <v>219</v>
      </c>
      <c r="I777" s="128" t="s">
        <v>220</v>
      </c>
      <c r="J777" s="128" t="s">
        <v>376</v>
      </c>
      <c r="K777" s="128" t="s">
        <v>223</v>
      </c>
      <c r="L777" s="128" t="s">
        <v>220</v>
      </c>
      <c r="M777" s="128" t="s">
        <v>322</v>
      </c>
      <c r="N777" s="128" t="s">
        <v>224</v>
      </c>
      <c r="O777" s="127" t="s">
        <v>225</v>
      </c>
      <c r="P777" s="127" t="s">
        <v>226</v>
      </c>
      <c r="Q777" s="127" t="s">
        <v>284</v>
      </c>
      <c r="R777" s="125"/>
      <c r="S777" s="126"/>
      <c r="T777" s="125"/>
      <c r="U777" s="124">
        <v>10227.209999999999</v>
      </c>
      <c r="V777" s="124">
        <v>0</v>
      </c>
      <c r="W777" s="124">
        <v>10227.209999999999</v>
      </c>
      <c r="X777" s="123"/>
    </row>
    <row r="778" spans="1:24" x14ac:dyDescent="0.25">
      <c r="A778" s="127" t="s">
        <v>281</v>
      </c>
      <c r="B778" s="165"/>
      <c r="C778" s="128" t="s">
        <v>217</v>
      </c>
      <c r="D778" s="128" t="s">
        <v>372</v>
      </c>
      <c r="E778" s="128" t="s">
        <v>374</v>
      </c>
      <c r="F778" s="128" t="s">
        <v>244</v>
      </c>
      <c r="G778" s="128" t="s">
        <v>220</v>
      </c>
      <c r="H778" s="128" t="s">
        <v>219</v>
      </c>
      <c r="I778" s="128" t="s">
        <v>220</v>
      </c>
      <c r="J778" s="128" t="s">
        <v>376</v>
      </c>
      <c r="K778" s="128" t="s">
        <v>223</v>
      </c>
      <c r="L778" s="128" t="s">
        <v>220</v>
      </c>
      <c r="M778" s="128" t="s">
        <v>322</v>
      </c>
      <c r="N778" s="128" t="s">
        <v>224</v>
      </c>
      <c r="O778" s="127" t="s">
        <v>225</v>
      </c>
      <c r="P778" s="127" t="s">
        <v>226</v>
      </c>
      <c r="Q778" s="127" t="s">
        <v>284</v>
      </c>
      <c r="R778" s="125"/>
      <c r="S778" s="126"/>
      <c r="T778" s="125"/>
      <c r="U778" s="124">
        <v>12075.14</v>
      </c>
      <c r="V778" s="124">
        <v>0</v>
      </c>
      <c r="W778" s="124">
        <v>12075.14</v>
      </c>
      <c r="X778" s="123"/>
    </row>
    <row r="779" spans="1:24" x14ac:dyDescent="0.25">
      <c r="A779" s="127" t="s">
        <v>281</v>
      </c>
      <c r="B779" s="165"/>
      <c r="C779" s="128" t="s">
        <v>217</v>
      </c>
      <c r="D779" s="128" t="s">
        <v>372</v>
      </c>
      <c r="E779" s="128" t="s">
        <v>374</v>
      </c>
      <c r="F779" s="128" t="s">
        <v>444</v>
      </c>
      <c r="G779" s="128" t="s">
        <v>220</v>
      </c>
      <c r="H779" s="128" t="s">
        <v>219</v>
      </c>
      <c r="I779" s="128" t="s">
        <v>220</v>
      </c>
      <c r="J779" s="128" t="s">
        <v>376</v>
      </c>
      <c r="K779" s="128" t="s">
        <v>223</v>
      </c>
      <c r="L779" s="128" t="s">
        <v>220</v>
      </c>
      <c r="M779" s="128" t="s">
        <v>322</v>
      </c>
      <c r="N779" s="128" t="s">
        <v>224</v>
      </c>
      <c r="O779" s="127" t="s">
        <v>225</v>
      </c>
      <c r="P779" s="127" t="s">
        <v>226</v>
      </c>
      <c r="Q779" s="127" t="s">
        <v>284</v>
      </c>
      <c r="R779" s="125"/>
      <c r="S779" s="126"/>
      <c r="T779" s="125"/>
      <c r="U779" s="124">
        <v>60245.04</v>
      </c>
      <c r="V779" s="124">
        <v>0</v>
      </c>
      <c r="W779" s="124">
        <v>60245.04</v>
      </c>
      <c r="X779" s="123"/>
    </row>
    <row r="780" spans="1:24" x14ac:dyDescent="0.25">
      <c r="A780" s="127" t="s">
        <v>281</v>
      </c>
      <c r="B780" s="165"/>
      <c r="C780" s="128" t="s">
        <v>217</v>
      </c>
      <c r="D780" s="128" t="s">
        <v>372</v>
      </c>
      <c r="E780" s="128" t="s">
        <v>358</v>
      </c>
      <c r="F780" s="128" t="s">
        <v>444</v>
      </c>
      <c r="G780" s="128" t="s">
        <v>220</v>
      </c>
      <c r="H780" s="128" t="s">
        <v>219</v>
      </c>
      <c r="I780" s="128" t="s">
        <v>220</v>
      </c>
      <c r="J780" s="128" t="s">
        <v>376</v>
      </c>
      <c r="K780" s="128" t="s">
        <v>223</v>
      </c>
      <c r="L780" s="128" t="s">
        <v>220</v>
      </c>
      <c r="M780" s="128" t="s">
        <v>316</v>
      </c>
      <c r="N780" s="128" t="s">
        <v>224</v>
      </c>
      <c r="O780" s="127" t="s">
        <v>225</v>
      </c>
      <c r="P780" s="127" t="s">
        <v>343</v>
      </c>
      <c r="Q780" s="127" t="s">
        <v>344</v>
      </c>
      <c r="R780" s="125"/>
      <c r="S780" s="126"/>
      <c r="T780" s="125"/>
      <c r="U780" s="124">
        <v>5384.93</v>
      </c>
      <c r="V780" s="124">
        <v>475.54</v>
      </c>
      <c r="W780" s="124">
        <v>4909.3900000000003</v>
      </c>
      <c r="X780" s="123"/>
    </row>
    <row r="781" spans="1:24" x14ac:dyDescent="0.25">
      <c r="A781" s="127" t="s">
        <v>281</v>
      </c>
      <c r="B781" s="165"/>
      <c r="C781" s="128" t="s">
        <v>217</v>
      </c>
      <c r="D781" s="128" t="s">
        <v>372</v>
      </c>
      <c r="E781" s="128" t="s">
        <v>358</v>
      </c>
      <c r="F781" s="128" t="s">
        <v>444</v>
      </c>
      <c r="G781" s="128" t="s">
        <v>220</v>
      </c>
      <c r="H781" s="128" t="s">
        <v>219</v>
      </c>
      <c r="I781" s="128" t="s">
        <v>220</v>
      </c>
      <c r="J781" s="128" t="s">
        <v>376</v>
      </c>
      <c r="K781" s="128" t="s">
        <v>223</v>
      </c>
      <c r="L781" s="128" t="s">
        <v>220</v>
      </c>
      <c r="M781" s="128" t="s">
        <v>316</v>
      </c>
      <c r="N781" s="128" t="s">
        <v>224</v>
      </c>
      <c r="O781" s="127" t="s">
        <v>225</v>
      </c>
      <c r="P781" s="127" t="s">
        <v>226</v>
      </c>
      <c r="Q781" s="127" t="s">
        <v>382</v>
      </c>
      <c r="R781" s="125"/>
      <c r="S781" s="126"/>
      <c r="T781" s="125"/>
      <c r="U781" s="124">
        <v>0</v>
      </c>
      <c r="V781" s="124">
        <v>4909.3900000000003</v>
      </c>
      <c r="W781" s="124">
        <v>-4909.3900000000003</v>
      </c>
      <c r="X781" s="123"/>
    </row>
    <row r="782" spans="1:24" x14ac:dyDescent="0.25">
      <c r="A782" s="127" t="s">
        <v>281</v>
      </c>
      <c r="B782" s="165"/>
      <c r="C782" s="128" t="s">
        <v>217</v>
      </c>
      <c r="D782" s="128" t="s">
        <v>372</v>
      </c>
      <c r="E782" s="128" t="s">
        <v>378</v>
      </c>
      <c r="F782" s="128" t="s">
        <v>447</v>
      </c>
      <c r="G782" s="128" t="s">
        <v>220</v>
      </c>
      <c r="H782" s="128" t="s">
        <v>219</v>
      </c>
      <c r="I782" s="128" t="s">
        <v>220</v>
      </c>
      <c r="J782" s="128" t="s">
        <v>376</v>
      </c>
      <c r="K782" s="128" t="s">
        <v>223</v>
      </c>
      <c r="L782" s="128" t="s">
        <v>220</v>
      </c>
      <c r="M782" s="128" t="s">
        <v>316</v>
      </c>
      <c r="N782" s="128" t="s">
        <v>224</v>
      </c>
      <c r="O782" s="127" t="s">
        <v>225</v>
      </c>
      <c r="P782" s="127" t="s">
        <v>343</v>
      </c>
      <c r="Q782" s="127" t="s">
        <v>344</v>
      </c>
      <c r="R782" s="125"/>
      <c r="S782" s="126"/>
      <c r="T782" s="125"/>
      <c r="U782" s="124">
        <v>0</v>
      </c>
      <c r="V782" s="124">
        <v>74689.3</v>
      </c>
      <c r="W782" s="124">
        <v>-74689.3</v>
      </c>
      <c r="X782" s="123"/>
    </row>
    <row r="783" spans="1:24" x14ac:dyDescent="0.25">
      <c r="A783" s="127" t="s">
        <v>281</v>
      </c>
      <c r="B783" s="165"/>
      <c r="C783" s="128" t="s">
        <v>217</v>
      </c>
      <c r="D783" s="128" t="s">
        <v>372</v>
      </c>
      <c r="E783" s="128" t="s">
        <v>378</v>
      </c>
      <c r="F783" s="128" t="s">
        <v>446</v>
      </c>
      <c r="G783" s="128" t="s">
        <v>220</v>
      </c>
      <c r="H783" s="128" t="s">
        <v>219</v>
      </c>
      <c r="I783" s="128" t="s">
        <v>220</v>
      </c>
      <c r="J783" s="128" t="s">
        <v>376</v>
      </c>
      <c r="K783" s="128" t="s">
        <v>223</v>
      </c>
      <c r="L783" s="128" t="s">
        <v>220</v>
      </c>
      <c r="M783" s="128" t="s">
        <v>316</v>
      </c>
      <c r="N783" s="128" t="s">
        <v>224</v>
      </c>
      <c r="O783" s="127" t="s">
        <v>225</v>
      </c>
      <c r="P783" s="127" t="s">
        <v>343</v>
      </c>
      <c r="Q783" s="127" t="s">
        <v>344</v>
      </c>
      <c r="R783" s="125"/>
      <c r="S783" s="126"/>
      <c r="T783" s="125"/>
      <c r="U783" s="124">
        <v>0</v>
      </c>
      <c r="V783" s="124">
        <v>12571.11</v>
      </c>
      <c r="W783" s="124">
        <v>-12571.11</v>
      </c>
      <c r="X783" s="123"/>
    </row>
    <row r="784" spans="1:24" x14ac:dyDescent="0.25">
      <c r="A784" s="127" t="s">
        <v>281</v>
      </c>
      <c r="B784" s="165"/>
      <c r="C784" s="128" t="s">
        <v>217</v>
      </c>
      <c r="D784" s="128" t="s">
        <v>372</v>
      </c>
      <c r="E784" s="128" t="s">
        <v>378</v>
      </c>
      <c r="F784" s="128" t="s">
        <v>443</v>
      </c>
      <c r="G784" s="128" t="s">
        <v>220</v>
      </c>
      <c r="H784" s="128" t="s">
        <v>219</v>
      </c>
      <c r="I784" s="128" t="s">
        <v>220</v>
      </c>
      <c r="J784" s="128" t="s">
        <v>376</v>
      </c>
      <c r="K784" s="128" t="s">
        <v>223</v>
      </c>
      <c r="L784" s="128" t="s">
        <v>220</v>
      </c>
      <c r="M784" s="128" t="s">
        <v>316</v>
      </c>
      <c r="N784" s="128" t="s">
        <v>224</v>
      </c>
      <c r="O784" s="127" t="s">
        <v>225</v>
      </c>
      <c r="P784" s="127" t="s">
        <v>343</v>
      </c>
      <c r="Q784" s="127" t="s">
        <v>344</v>
      </c>
      <c r="R784" s="125"/>
      <c r="S784" s="126"/>
      <c r="T784" s="125"/>
      <c r="U784" s="124">
        <v>0</v>
      </c>
      <c r="V784" s="124">
        <v>38428.39</v>
      </c>
      <c r="W784" s="124">
        <v>-38428.39</v>
      </c>
      <c r="X784" s="123"/>
    </row>
    <row r="785" spans="1:24" x14ac:dyDescent="0.25">
      <c r="A785" s="127" t="s">
        <v>281</v>
      </c>
      <c r="B785" s="165"/>
      <c r="C785" s="128" t="s">
        <v>217</v>
      </c>
      <c r="D785" s="128" t="s">
        <v>372</v>
      </c>
      <c r="E785" s="128" t="s">
        <v>378</v>
      </c>
      <c r="F785" s="128" t="s">
        <v>445</v>
      </c>
      <c r="G785" s="128" t="s">
        <v>220</v>
      </c>
      <c r="H785" s="128" t="s">
        <v>219</v>
      </c>
      <c r="I785" s="128" t="s">
        <v>220</v>
      </c>
      <c r="J785" s="128" t="s">
        <v>376</v>
      </c>
      <c r="K785" s="128" t="s">
        <v>223</v>
      </c>
      <c r="L785" s="128" t="s">
        <v>220</v>
      </c>
      <c r="M785" s="128" t="s">
        <v>316</v>
      </c>
      <c r="N785" s="128" t="s">
        <v>224</v>
      </c>
      <c r="O785" s="127" t="s">
        <v>225</v>
      </c>
      <c r="P785" s="127" t="s">
        <v>343</v>
      </c>
      <c r="Q785" s="127" t="s">
        <v>344</v>
      </c>
      <c r="R785" s="125"/>
      <c r="S785" s="126"/>
      <c r="T785" s="125"/>
      <c r="U785" s="124">
        <v>0</v>
      </c>
      <c r="V785" s="124">
        <v>15348.74</v>
      </c>
      <c r="W785" s="124">
        <v>-15348.74</v>
      </c>
      <c r="X785" s="123"/>
    </row>
    <row r="786" spans="1:24" x14ac:dyDescent="0.25">
      <c r="A786" s="127" t="s">
        <v>281</v>
      </c>
      <c r="B786" s="165"/>
      <c r="C786" s="128" t="s">
        <v>217</v>
      </c>
      <c r="D786" s="128" t="s">
        <v>372</v>
      </c>
      <c r="E786" s="128" t="s">
        <v>378</v>
      </c>
      <c r="F786" s="128" t="s">
        <v>244</v>
      </c>
      <c r="G786" s="128" t="s">
        <v>220</v>
      </c>
      <c r="H786" s="128" t="s">
        <v>219</v>
      </c>
      <c r="I786" s="128" t="s">
        <v>220</v>
      </c>
      <c r="J786" s="128" t="s">
        <v>376</v>
      </c>
      <c r="K786" s="128" t="s">
        <v>223</v>
      </c>
      <c r="L786" s="128" t="s">
        <v>220</v>
      </c>
      <c r="M786" s="128" t="s">
        <v>316</v>
      </c>
      <c r="N786" s="128" t="s">
        <v>224</v>
      </c>
      <c r="O786" s="127" t="s">
        <v>225</v>
      </c>
      <c r="P786" s="127" t="s">
        <v>343</v>
      </c>
      <c r="Q786" s="127" t="s">
        <v>344</v>
      </c>
      <c r="R786" s="125"/>
      <c r="S786" s="126"/>
      <c r="T786" s="125"/>
      <c r="U786" s="124">
        <v>0</v>
      </c>
      <c r="V786" s="124">
        <v>12337.54</v>
      </c>
      <c r="W786" s="124">
        <v>-12337.54</v>
      </c>
      <c r="X786" s="123"/>
    </row>
    <row r="787" spans="1:24" x14ac:dyDescent="0.25">
      <c r="A787" s="127" t="s">
        <v>281</v>
      </c>
      <c r="B787" s="165"/>
      <c r="C787" s="128" t="s">
        <v>217</v>
      </c>
      <c r="D787" s="128" t="s">
        <v>372</v>
      </c>
      <c r="E787" s="128" t="s">
        <v>378</v>
      </c>
      <c r="F787" s="128" t="s">
        <v>444</v>
      </c>
      <c r="G787" s="128" t="s">
        <v>220</v>
      </c>
      <c r="H787" s="128" t="s">
        <v>219</v>
      </c>
      <c r="I787" s="128" t="s">
        <v>220</v>
      </c>
      <c r="J787" s="128" t="s">
        <v>376</v>
      </c>
      <c r="K787" s="128" t="s">
        <v>223</v>
      </c>
      <c r="L787" s="128" t="s">
        <v>220</v>
      </c>
      <c r="M787" s="128" t="s">
        <v>316</v>
      </c>
      <c r="N787" s="128" t="s">
        <v>224</v>
      </c>
      <c r="O787" s="127" t="s">
        <v>225</v>
      </c>
      <c r="P787" s="127" t="s">
        <v>343</v>
      </c>
      <c r="Q787" s="127" t="s">
        <v>344</v>
      </c>
      <c r="R787" s="125"/>
      <c r="S787" s="126"/>
      <c r="T787" s="125"/>
      <c r="U787" s="124">
        <v>0</v>
      </c>
      <c r="V787" s="124">
        <v>59375.360000000001</v>
      </c>
      <c r="W787" s="124">
        <v>-59375.360000000001</v>
      </c>
      <c r="X787" s="123"/>
    </row>
    <row r="788" spans="1:24" x14ac:dyDescent="0.25">
      <c r="A788" s="127" t="s">
        <v>281</v>
      </c>
      <c r="B788" s="165"/>
      <c r="C788" s="128" t="s">
        <v>217</v>
      </c>
      <c r="D788" s="128" t="s">
        <v>372</v>
      </c>
      <c r="E788" s="128" t="s">
        <v>378</v>
      </c>
      <c r="F788" s="128" t="s">
        <v>444</v>
      </c>
      <c r="G788" s="128" t="s">
        <v>220</v>
      </c>
      <c r="H788" s="128" t="s">
        <v>219</v>
      </c>
      <c r="I788" s="128" t="s">
        <v>220</v>
      </c>
      <c r="J788" s="128" t="s">
        <v>376</v>
      </c>
      <c r="K788" s="128" t="s">
        <v>223</v>
      </c>
      <c r="L788" s="128" t="s">
        <v>220</v>
      </c>
      <c r="M788" s="128" t="s">
        <v>316</v>
      </c>
      <c r="N788" s="128" t="s">
        <v>224</v>
      </c>
      <c r="O788" s="127" t="s">
        <v>225</v>
      </c>
      <c r="P788" s="127" t="s">
        <v>226</v>
      </c>
      <c r="Q788" s="127" t="s">
        <v>382</v>
      </c>
      <c r="R788" s="125"/>
      <c r="S788" s="126"/>
      <c r="T788" s="125"/>
      <c r="U788" s="124">
        <v>4909.3900000000003</v>
      </c>
      <c r="V788" s="124">
        <v>0</v>
      </c>
      <c r="W788" s="124">
        <v>4909.3900000000003</v>
      </c>
      <c r="X788" s="123"/>
    </row>
    <row r="789" spans="1:24" x14ac:dyDescent="0.25">
      <c r="A789" s="127" t="s">
        <v>281</v>
      </c>
      <c r="B789" s="165"/>
      <c r="C789" s="128" t="s">
        <v>217</v>
      </c>
      <c r="D789" s="128" t="s">
        <v>372</v>
      </c>
      <c r="E789" s="128" t="s">
        <v>380</v>
      </c>
      <c r="F789" s="128" t="s">
        <v>447</v>
      </c>
      <c r="G789" s="128" t="s">
        <v>220</v>
      </c>
      <c r="H789" s="128" t="s">
        <v>219</v>
      </c>
      <c r="I789" s="128" t="s">
        <v>220</v>
      </c>
      <c r="J789" s="128" t="s">
        <v>376</v>
      </c>
      <c r="K789" s="128" t="s">
        <v>223</v>
      </c>
      <c r="L789" s="128" t="s">
        <v>220</v>
      </c>
      <c r="M789" s="128" t="s">
        <v>316</v>
      </c>
      <c r="N789" s="128" t="s">
        <v>224</v>
      </c>
      <c r="O789" s="127" t="s">
        <v>225</v>
      </c>
      <c r="P789" s="127" t="s">
        <v>343</v>
      </c>
      <c r="Q789" s="127" t="s">
        <v>344</v>
      </c>
      <c r="R789" s="125"/>
      <c r="S789" s="126"/>
      <c r="T789" s="125"/>
      <c r="U789" s="124">
        <v>0</v>
      </c>
      <c r="V789" s="124">
        <v>26537.23</v>
      </c>
      <c r="W789" s="124">
        <v>-26537.23</v>
      </c>
      <c r="X789" s="123"/>
    </row>
    <row r="790" spans="1:24" x14ac:dyDescent="0.25">
      <c r="A790" s="127" t="s">
        <v>281</v>
      </c>
      <c r="B790" s="165"/>
      <c r="C790" s="128" t="s">
        <v>217</v>
      </c>
      <c r="D790" s="128" t="s">
        <v>372</v>
      </c>
      <c r="E790" s="128" t="s">
        <v>380</v>
      </c>
      <c r="F790" s="128" t="s">
        <v>443</v>
      </c>
      <c r="G790" s="128" t="s">
        <v>220</v>
      </c>
      <c r="H790" s="128" t="s">
        <v>219</v>
      </c>
      <c r="I790" s="128" t="s">
        <v>220</v>
      </c>
      <c r="J790" s="128" t="s">
        <v>376</v>
      </c>
      <c r="K790" s="128" t="s">
        <v>223</v>
      </c>
      <c r="L790" s="128" t="s">
        <v>220</v>
      </c>
      <c r="M790" s="128" t="s">
        <v>316</v>
      </c>
      <c r="N790" s="128" t="s">
        <v>224</v>
      </c>
      <c r="O790" s="127" t="s">
        <v>225</v>
      </c>
      <c r="P790" s="127" t="s">
        <v>343</v>
      </c>
      <c r="Q790" s="127" t="s">
        <v>344</v>
      </c>
      <c r="R790" s="125"/>
      <c r="S790" s="126"/>
      <c r="T790" s="125"/>
      <c r="U790" s="124">
        <v>0</v>
      </c>
      <c r="V790" s="124">
        <v>9988.39</v>
      </c>
      <c r="W790" s="124">
        <v>-9988.39</v>
      </c>
      <c r="X790" s="123"/>
    </row>
    <row r="791" spans="1:24" x14ac:dyDescent="0.25">
      <c r="A791" s="127" t="s">
        <v>281</v>
      </c>
      <c r="B791" s="166"/>
      <c r="C791" s="128" t="s">
        <v>217</v>
      </c>
      <c r="D791" s="128" t="s">
        <v>372</v>
      </c>
      <c r="E791" s="128" t="s">
        <v>380</v>
      </c>
      <c r="F791" s="128" t="s">
        <v>444</v>
      </c>
      <c r="G791" s="128" t="s">
        <v>220</v>
      </c>
      <c r="H791" s="128" t="s">
        <v>219</v>
      </c>
      <c r="I791" s="128" t="s">
        <v>220</v>
      </c>
      <c r="J791" s="128" t="s">
        <v>376</v>
      </c>
      <c r="K791" s="128" t="s">
        <v>223</v>
      </c>
      <c r="L791" s="128" t="s">
        <v>220</v>
      </c>
      <c r="M791" s="128" t="s">
        <v>316</v>
      </c>
      <c r="N791" s="128" t="s">
        <v>224</v>
      </c>
      <c r="O791" s="127" t="s">
        <v>225</v>
      </c>
      <c r="P791" s="127" t="s">
        <v>343</v>
      </c>
      <c r="Q791" s="127" t="s">
        <v>344</v>
      </c>
      <c r="R791" s="125"/>
      <c r="S791" s="126"/>
      <c r="T791" s="125"/>
      <c r="U791" s="124">
        <v>0</v>
      </c>
      <c r="V791" s="124">
        <v>11241.11</v>
      </c>
      <c r="W791" s="124">
        <v>-11241.11</v>
      </c>
      <c r="X791" s="123"/>
    </row>
    <row r="792" spans="1:24" x14ac:dyDescent="0.25">
      <c r="A792" s="120"/>
      <c r="B792" s="121" t="s">
        <v>453</v>
      </c>
      <c r="C792" s="122"/>
      <c r="D792" s="122"/>
      <c r="E792" s="122"/>
      <c r="F792" s="122"/>
      <c r="G792" s="122"/>
      <c r="H792" s="122"/>
      <c r="I792" s="122"/>
      <c r="J792" s="122"/>
      <c r="K792" s="122"/>
      <c r="L792" s="122"/>
      <c r="M792" s="122"/>
      <c r="N792" s="122"/>
      <c r="O792" s="120"/>
      <c r="P792" s="120"/>
      <c r="Q792" s="120"/>
      <c r="R792" s="120"/>
      <c r="S792" s="122"/>
      <c r="T792" s="120"/>
      <c r="U792" s="119">
        <v>4815445.66</v>
      </c>
      <c r="V792" s="119">
        <v>8779952.2200000007</v>
      </c>
      <c r="W792" s="119">
        <v>-3964506.56</v>
      </c>
      <c r="X792" s="117"/>
    </row>
    <row r="793" spans="1:24" x14ac:dyDescent="0.25">
      <c r="A793" s="127" t="s">
        <v>286</v>
      </c>
      <c r="B793" s="164" t="s">
        <v>452</v>
      </c>
      <c r="C793" s="128" t="s">
        <v>217</v>
      </c>
      <c r="D793" s="128" t="s">
        <v>334</v>
      </c>
      <c r="E793" s="128" t="s">
        <v>336</v>
      </c>
      <c r="F793" s="128" t="s">
        <v>447</v>
      </c>
      <c r="G793" s="128" t="s">
        <v>220</v>
      </c>
      <c r="H793" s="128" t="s">
        <v>219</v>
      </c>
      <c r="I793" s="128" t="s">
        <v>220</v>
      </c>
      <c r="J793" s="128" t="s">
        <v>339</v>
      </c>
      <c r="K793" s="128" t="s">
        <v>223</v>
      </c>
      <c r="L793" s="128" t="s">
        <v>220</v>
      </c>
      <c r="M793" s="128" t="s">
        <v>322</v>
      </c>
      <c r="N793" s="128" t="s">
        <v>224</v>
      </c>
      <c r="O793" s="127" t="s">
        <v>225</v>
      </c>
      <c r="P793" s="127" t="s">
        <v>226</v>
      </c>
      <c r="Q793" s="127" t="s">
        <v>241</v>
      </c>
      <c r="R793" s="125"/>
      <c r="S793" s="126"/>
      <c r="T793" s="125"/>
      <c r="U793" s="124">
        <v>6258.47</v>
      </c>
      <c r="V793" s="124">
        <v>315359.82</v>
      </c>
      <c r="W793" s="124">
        <v>-309101.34999999998</v>
      </c>
      <c r="X793" s="123"/>
    </row>
    <row r="794" spans="1:24" x14ac:dyDescent="0.25">
      <c r="A794" s="127" t="s">
        <v>286</v>
      </c>
      <c r="B794" s="165"/>
      <c r="C794" s="128" t="s">
        <v>217</v>
      </c>
      <c r="D794" s="128" t="s">
        <v>334</v>
      </c>
      <c r="E794" s="128" t="s">
        <v>336</v>
      </c>
      <c r="F794" s="128" t="s">
        <v>447</v>
      </c>
      <c r="G794" s="128" t="s">
        <v>220</v>
      </c>
      <c r="H794" s="128" t="s">
        <v>219</v>
      </c>
      <c r="I794" s="128" t="s">
        <v>220</v>
      </c>
      <c r="J794" s="128" t="s">
        <v>339</v>
      </c>
      <c r="K794" s="128" t="s">
        <v>223</v>
      </c>
      <c r="L794" s="128" t="s">
        <v>220</v>
      </c>
      <c r="M794" s="128" t="s">
        <v>322</v>
      </c>
      <c r="N794" s="128" t="s">
        <v>224</v>
      </c>
      <c r="O794" s="127" t="s">
        <v>225</v>
      </c>
      <c r="P794" s="127" t="s">
        <v>226</v>
      </c>
      <c r="Q794" s="127" t="s">
        <v>289</v>
      </c>
      <c r="R794" s="125"/>
      <c r="S794" s="126"/>
      <c r="T794" s="125"/>
      <c r="U794" s="124">
        <v>252904.68</v>
      </c>
      <c r="V794" s="124">
        <v>5619.21</v>
      </c>
      <c r="W794" s="124">
        <v>247285.47</v>
      </c>
      <c r="X794" s="123"/>
    </row>
    <row r="795" spans="1:24" x14ac:dyDescent="0.25">
      <c r="A795" s="127" t="s">
        <v>286</v>
      </c>
      <c r="B795" s="165"/>
      <c r="C795" s="128" t="s">
        <v>217</v>
      </c>
      <c r="D795" s="128" t="s">
        <v>334</v>
      </c>
      <c r="E795" s="128" t="s">
        <v>336</v>
      </c>
      <c r="F795" s="128" t="s">
        <v>446</v>
      </c>
      <c r="G795" s="128" t="s">
        <v>220</v>
      </c>
      <c r="H795" s="128" t="s">
        <v>219</v>
      </c>
      <c r="I795" s="128" t="s">
        <v>220</v>
      </c>
      <c r="J795" s="128" t="s">
        <v>339</v>
      </c>
      <c r="K795" s="128" t="s">
        <v>223</v>
      </c>
      <c r="L795" s="128" t="s">
        <v>220</v>
      </c>
      <c r="M795" s="128" t="s">
        <v>322</v>
      </c>
      <c r="N795" s="128" t="s">
        <v>224</v>
      </c>
      <c r="O795" s="127" t="s">
        <v>225</v>
      </c>
      <c r="P795" s="127" t="s">
        <v>226</v>
      </c>
      <c r="Q795" s="127" t="s">
        <v>241</v>
      </c>
      <c r="R795" s="125"/>
      <c r="S795" s="126"/>
      <c r="T795" s="125"/>
      <c r="U795" s="124">
        <v>11558.76</v>
      </c>
      <c r="V795" s="124">
        <v>106872.06</v>
      </c>
      <c r="W795" s="124">
        <v>-95313.3</v>
      </c>
      <c r="X795" s="123"/>
    </row>
    <row r="796" spans="1:24" x14ac:dyDescent="0.25">
      <c r="A796" s="127" t="s">
        <v>286</v>
      </c>
      <c r="B796" s="165"/>
      <c r="C796" s="128" t="s">
        <v>217</v>
      </c>
      <c r="D796" s="128" t="s">
        <v>334</v>
      </c>
      <c r="E796" s="128" t="s">
        <v>336</v>
      </c>
      <c r="F796" s="128" t="s">
        <v>446</v>
      </c>
      <c r="G796" s="128" t="s">
        <v>220</v>
      </c>
      <c r="H796" s="128" t="s">
        <v>219</v>
      </c>
      <c r="I796" s="128" t="s">
        <v>220</v>
      </c>
      <c r="J796" s="128" t="s">
        <v>339</v>
      </c>
      <c r="K796" s="128" t="s">
        <v>223</v>
      </c>
      <c r="L796" s="128" t="s">
        <v>220</v>
      </c>
      <c r="M796" s="128" t="s">
        <v>322</v>
      </c>
      <c r="N796" s="128" t="s">
        <v>224</v>
      </c>
      <c r="O796" s="127" t="s">
        <v>225</v>
      </c>
      <c r="P796" s="127" t="s">
        <v>226</v>
      </c>
      <c r="Q796" s="127" t="s">
        <v>289</v>
      </c>
      <c r="R796" s="125"/>
      <c r="S796" s="126"/>
      <c r="T796" s="125"/>
      <c r="U796" s="124">
        <v>108794.31</v>
      </c>
      <c r="V796" s="124">
        <v>11187.45</v>
      </c>
      <c r="W796" s="124">
        <v>97606.86</v>
      </c>
      <c r="X796" s="123"/>
    </row>
    <row r="797" spans="1:24" x14ac:dyDescent="0.25">
      <c r="A797" s="127" t="s">
        <v>286</v>
      </c>
      <c r="B797" s="165"/>
      <c r="C797" s="128" t="s">
        <v>217</v>
      </c>
      <c r="D797" s="128" t="s">
        <v>334</v>
      </c>
      <c r="E797" s="128" t="s">
        <v>336</v>
      </c>
      <c r="F797" s="128" t="s">
        <v>443</v>
      </c>
      <c r="G797" s="128" t="s">
        <v>220</v>
      </c>
      <c r="H797" s="128" t="s">
        <v>219</v>
      </c>
      <c r="I797" s="128" t="s">
        <v>220</v>
      </c>
      <c r="J797" s="128" t="s">
        <v>339</v>
      </c>
      <c r="K797" s="128" t="s">
        <v>223</v>
      </c>
      <c r="L797" s="128" t="s">
        <v>220</v>
      </c>
      <c r="M797" s="128" t="s">
        <v>322</v>
      </c>
      <c r="N797" s="128" t="s">
        <v>224</v>
      </c>
      <c r="O797" s="127" t="s">
        <v>225</v>
      </c>
      <c r="P797" s="127" t="s">
        <v>226</v>
      </c>
      <c r="Q797" s="127" t="s">
        <v>241</v>
      </c>
      <c r="R797" s="125"/>
      <c r="S797" s="126"/>
      <c r="T797" s="125"/>
      <c r="U797" s="124">
        <v>11417.12</v>
      </c>
      <c r="V797" s="124">
        <v>346090.43</v>
      </c>
      <c r="W797" s="124">
        <v>-334673.31</v>
      </c>
      <c r="X797" s="123"/>
    </row>
    <row r="798" spans="1:24" x14ac:dyDescent="0.25">
      <c r="A798" s="127" t="s">
        <v>286</v>
      </c>
      <c r="B798" s="165"/>
      <c r="C798" s="128" t="s">
        <v>217</v>
      </c>
      <c r="D798" s="128" t="s">
        <v>334</v>
      </c>
      <c r="E798" s="128" t="s">
        <v>336</v>
      </c>
      <c r="F798" s="128" t="s">
        <v>443</v>
      </c>
      <c r="G798" s="128" t="s">
        <v>220</v>
      </c>
      <c r="H798" s="128" t="s">
        <v>219</v>
      </c>
      <c r="I798" s="128" t="s">
        <v>220</v>
      </c>
      <c r="J798" s="128" t="s">
        <v>339</v>
      </c>
      <c r="K798" s="128" t="s">
        <v>223</v>
      </c>
      <c r="L798" s="128" t="s">
        <v>220</v>
      </c>
      <c r="M798" s="128" t="s">
        <v>322</v>
      </c>
      <c r="N798" s="128" t="s">
        <v>224</v>
      </c>
      <c r="O798" s="127" t="s">
        <v>225</v>
      </c>
      <c r="P798" s="127" t="s">
        <v>226</v>
      </c>
      <c r="Q798" s="127" t="s">
        <v>289</v>
      </c>
      <c r="R798" s="125"/>
      <c r="S798" s="126"/>
      <c r="T798" s="125"/>
      <c r="U798" s="124">
        <v>321657.26</v>
      </c>
      <c r="V798" s="124">
        <v>10604.76</v>
      </c>
      <c r="W798" s="124">
        <v>311052.5</v>
      </c>
      <c r="X798" s="123"/>
    </row>
    <row r="799" spans="1:24" x14ac:dyDescent="0.25">
      <c r="A799" s="127" t="s">
        <v>286</v>
      </c>
      <c r="B799" s="165"/>
      <c r="C799" s="128" t="s">
        <v>217</v>
      </c>
      <c r="D799" s="128" t="s">
        <v>334</v>
      </c>
      <c r="E799" s="128" t="s">
        <v>336</v>
      </c>
      <c r="F799" s="128" t="s">
        <v>445</v>
      </c>
      <c r="G799" s="128" t="s">
        <v>220</v>
      </c>
      <c r="H799" s="128" t="s">
        <v>219</v>
      </c>
      <c r="I799" s="128" t="s">
        <v>220</v>
      </c>
      <c r="J799" s="128" t="s">
        <v>339</v>
      </c>
      <c r="K799" s="128" t="s">
        <v>223</v>
      </c>
      <c r="L799" s="128" t="s">
        <v>220</v>
      </c>
      <c r="M799" s="128" t="s">
        <v>322</v>
      </c>
      <c r="N799" s="128" t="s">
        <v>224</v>
      </c>
      <c r="O799" s="127" t="s">
        <v>225</v>
      </c>
      <c r="P799" s="127" t="s">
        <v>226</v>
      </c>
      <c r="Q799" s="127" t="s">
        <v>241</v>
      </c>
      <c r="R799" s="125"/>
      <c r="S799" s="126"/>
      <c r="T799" s="125"/>
      <c r="U799" s="124">
        <v>2897.44</v>
      </c>
      <c r="V799" s="124">
        <v>99514.13</v>
      </c>
      <c r="W799" s="124">
        <v>-96616.69</v>
      </c>
      <c r="X799" s="123"/>
    </row>
    <row r="800" spans="1:24" x14ac:dyDescent="0.25">
      <c r="A800" s="127" t="s">
        <v>286</v>
      </c>
      <c r="B800" s="165"/>
      <c r="C800" s="128" t="s">
        <v>217</v>
      </c>
      <c r="D800" s="128" t="s">
        <v>334</v>
      </c>
      <c r="E800" s="128" t="s">
        <v>336</v>
      </c>
      <c r="F800" s="128" t="s">
        <v>445</v>
      </c>
      <c r="G800" s="128" t="s">
        <v>220</v>
      </c>
      <c r="H800" s="128" t="s">
        <v>219</v>
      </c>
      <c r="I800" s="128" t="s">
        <v>220</v>
      </c>
      <c r="J800" s="128" t="s">
        <v>339</v>
      </c>
      <c r="K800" s="128" t="s">
        <v>223</v>
      </c>
      <c r="L800" s="128" t="s">
        <v>220</v>
      </c>
      <c r="M800" s="128" t="s">
        <v>322</v>
      </c>
      <c r="N800" s="128" t="s">
        <v>224</v>
      </c>
      <c r="O800" s="127" t="s">
        <v>225</v>
      </c>
      <c r="P800" s="127" t="s">
        <v>226</v>
      </c>
      <c r="Q800" s="127" t="s">
        <v>289</v>
      </c>
      <c r="R800" s="125"/>
      <c r="S800" s="126"/>
      <c r="T800" s="125"/>
      <c r="U800" s="124">
        <v>101888.43</v>
      </c>
      <c r="V800" s="124">
        <v>2870.81</v>
      </c>
      <c r="W800" s="124">
        <v>99017.62</v>
      </c>
      <c r="X800" s="123"/>
    </row>
    <row r="801" spans="1:24" x14ac:dyDescent="0.25">
      <c r="A801" s="127" t="s">
        <v>286</v>
      </c>
      <c r="B801" s="165"/>
      <c r="C801" s="128" t="s">
        <v>217</v>
      </c>
      <c r="D801" s="128" t="s">
        <v>334</v>
      </c>
      <c r="E801" s="128" t="s">
        <v>336</v>
      </c>
      <c r="F801" s="128" t="s">
        <v>244</v>
      </c>
      <c r="G801" s="128" t="s">
        <v>220</v>
      </c>
      <c r="H801" s="128" t="s">
        <v>219</v>
      </c>
      <c r="I801" s="128" t="s">
        <v>220</v>
      </c>
      <c r="J801" s="128" t="s">
        <v>339</v>
      </c>
      <c r="K801" s="128" t="s">
        <v>223</v>
      </c>
      <c r="L801" s="128" t="s">
        <v>220</v>
      </c>
      <c r="M801" s="128" t="s">
        <v>322</v>
      </c>
      <c r="N801" s="128" t="s">
        <v>224</v>
      </c>
      <c r="O801" s="127" t="s">
        <v>225</v>
      </c>
      <c r="P801" s="127" t="s">
        <v>226</v>
      </c>
      <c r="Q801" s="127" t="s">
        <v>241</v>
      </c>
      <c r="R801" s="125"/>
      <c r="S801" s="126"/>
      <c r="T801" s="125"/>
      <c r="U801" s="124">
        <v>6049.41</v>
      </c>
      <c r="V801" s="124">
        <v>31043.21</v>
      </c>
      <c r="W801" s="124">
        <v>-24993.8</v>
      </c>
      <c r="X801" s="123"/>
    </row>
    <row r="802" spans="1:24" x14ac:dyDescent="0.25">
      <c r="A802" s="127" t="s">
        <v>286</v>
      </c>
      <c r="B802" s="165"/>
      <c r="C802" s="128" t="s">
        <v>217</v>
      </c>
      <c r="D802" s="128" t="s">
        <v>334</v>
      </c>
      <c r="E802" s="128" t="s">
        <v>336</v>
      </c>
      <c r="F802" s="128" t="s">
        <v>244</v>
      </c>
      <c r="G802" s="128" t="s">
        <v>220</v>
      </c>
      <c r="H802" s="128" t="s">
        <v>219</v>
      </c>
      <c r="I802" s="128" t="s">
        <v>220</v>
      </c>
      <c r="J802" s="128" t="s">
        <v>339</v>
      </c>
      <c r="K802" s="128" t="s">
        <v>223</v>
      </c>
      <c r="L802" s="128" t="s">
        <v>220</v>
      </c>
      <c r="M802" s="128" t="s">
        <v>322</v>
      </c>
      <c r="N802" s="128" t="s">
        <v>224</v>
      </c>
      <c r="O802" s="127" t="s">
        <v>225</v>
      </c>
      <c r="P802" s="127" t="s">
        <v>226</v>
      </c>
      <c r="Q802" s="127" t="s">
        <v>289</v>
      </c>
      <c r="R802" s="125"/>
      <c r="S802" s="126"/>
      <c r="T802" s="125"/>
      <c r="U802" s="124">
        <v>42182.9</v>
      </c>
      <c r="V802" s="124">
        <v>6570.75</v>
      </c>
      <c r="W802" s="124">
        <v>35612.15</v>
      </c>
      <c r="X802" s="123"/>
    </row>
    <row r="803" spans="1:24" x14ac:dyDescent="0.25">
      <c r="A803" s="127" t="s">
        <v>286</v>
      </c>
      <c r="B803" s="165"/>
      <c r="C803" s="128" t="s">
        <v>217</v>
      </c>
      <c r="D803" s="128" t="s">
        <v>334</v>
      </c>
      <c r="E803" s="128" t="s">
        <v>336</v>
      </c>
      <c r="F803" s="128" t="s">
        <v>444</v>
      </c>
      <c r="G803" s="128" t="s">
        <v>220</v>
      </c>
      <c r="H803" s="128" t="s">
        <v>219</v>
      </c>
      <c r="I803" s="128" t="s">
        <v>220</v>
      </c>
      <c r="J803" s="128" t="s">
        <v>339</v>
      </c>
      <c r="K803" s="128" t="s">
        <v>223</v>
      </c>
      <c r="L803" s="128" t="s">
        <v>220</v>
      </c>
      <c r="M803" s="128" t="s">
        <v>322</v>
      </c>
      <c r="N803" s="128" t="s">
        <v>224</v>
      </c>
      <c r="O803" s="127" t="s">
        <v>225</v>
      </c>
      <c r="P803" s="127" t="s">
        <v>226</v>
      </c>
      <c r="Q803" s="127" t="s">
        <v>241</v>
      </c>
      <c r="R803" s="125"/>
      <c r="S803" s="126"/>
      <c r="T803" s="125"/>
      <c r="U803" s="124">
        <v>5532.68</v>
      </c>
      <c r="V803" s="124">
        <v>127253.75999999999</v>
      </c>
      <c r="W803" s="124">
        <v>-121721.08</v>
      </c>
      <c r="X803" s="123"/>
    </row>
    <row r="804" spans="1:24" x14ac:dyDescent="0.25">
      <c r="A804" s="127" t="s">
        <v>286</v>
      </c>
      <c r="B804" s="165"/>
      <c r="C804" s="128" t="s">
        <v>217</v>
      </c>
      <c r="D804" s="128" t="s">
        <v>334</v>
      </c>
      <c r="E804" s="128" t="s">
        <v>336</v>
      </c>
      <c r="F804" s="128" t="s">
        <v>444</v>
      </c>
      <c r="G804" s="128" t="s">
        <v>220</v>
      </c>
      <c r="H804" s="128" t="s">
        <v>219</v>
      </c>
      <c r="I804" s="128" t="s">
        <v>220</v>
      </c>
      <c r="J804" s="128" t="s">
        <v>339</v>
      </c>
      <c r="K804" s="128" t="s">
        <v>223</v>
      </c>
      <c r="L804" s="128" t="s">
        <v>220</v>
      </c>
      <c r="M804" s="128" t="s">
        <v>322</v>
      </c>
      <c r="N804" s="128" t="s">
        <v>224</v>
      </c>
      <c r="O804" s="127" t="s">
        <v>225</v>
      </c>
      <c r="P804" s="127" t="s">
        <v>226</v>
      </c>
      <c r="Q804" s="127" t="s">
        <v>289</v>
      </c>
      <c r="R804" s="125"/>
      <c r="S804" s="126"/>
      <c r="T804" s="125"/>
      <c r="U804" s="124">
        <v>133113.54</v>
      </c>
      <c r="V804" s="124">
        <v>5322.78</v>
      </c>
      <c r="W804" s="124">
        <v>127790.76</v>
      </c>
      <c r="X804" s="123"/>
    </row>
    <row r="805" spans="1:24" x14ac:dyDescent="0.25">
      <c r="A805" s="127" t="s">
        <v>286</v>
      </c>
      <c r="B805" s="165"/>
      <c r="C805" s="128" t="s">
        <v>217</v>
      </c>
      <c r="D805" s="128" t="s">
        <v>334</v>
      </c>
      <c r="E805" s="128" t="s">
        <v>341</v>
      </c>
      <c r="F805" s="128" t="s">
        <v>447</v>
      </c>
      <c r="G805" s="128" t="s">
        <v>220</v>
      </c>
      <c r="H805" s="128" t="s">
        <v>219</v>
      </c>
      <c r="I805" s="128" t="s">
        <v>220</v>
      </c>
      <c r="J805" s="128" t="s">
        <v>339</v>
      </c>
      <c r="K805" s="128" t="s">
        <v>223</v>
      </c>
      <c r="L805" s="128" t="s">
        <v>220</v>
      </c>
      <c r="M805" s="128" t="s">
        <v>316</v>
      </c>
      <c r="N805" s="128" t="s">
        <v>224</v>
      </c>
      <c r="O805" s="127" t="s">
        <v>225</v>
      </c>
      <c r="P805" s="127" t="s">
        <v>343</v>
      </c>
      <c r="Q805" s="127" t="s">
        <v>344</v>
      </c>
      <c r="R805" s="125"/>
      <c r="S805" s="126"/>
      <c r="T805" s="125"/>
      <c r="U805" s="124">
        <v>637.91</v>
      </c>
      <c r="V805" s="124">
        <v>612834.35</v>
      </c>
      <c r="W805" s="124">
        <v>-612196.43999999994</v>
      </c>
      <c r="X805" s="123"/>
    </row>
    <row r="806" spans="1:24" x14ac:dyDescent="0.25">
      <c r="A806" s="127" t="s">
        <v>286</v>
      </c>
      <c r="B806" s="165"/>
      <c r="C806" s="128" t="s">
        <v>217</v>
      </c>
      <c r="D806" s="128" t="s">
        <v>334</v>
      </c>
      <c r="E806" s="128" t="s">
        <v>341</v>
      </c>
      <c r="F806" s="128" t="s">
        <v>446</v>
      </c>
      <c r="G806" s="128" t="s">
        <v>220</v>
      </c>
      <c r="H806" s="128" t="s">
        <v>219</v>
      </c>
      <c r="I806" s="128" t="s">
        <v>220</v>
      </c>
      <c r="J806" s="128" t="s">
        <v>339</v>
      </c>
      <c r="K806" s="128" t="s">
        <v>223</v>
      </c>
      <c r="L806" s="128" t="s">
        <v>220</v>
      </c>
      <c r="M806" s="128" t="s">
        <v>316</v>
      </c>
      <c r="N806" s="128" t="s">
        <v>224</v>
      </c>
      <c r="O806" s="127" t="s">
        <v>225</v>
      </c>
      <c r="P806" s="127" t="s">
        <v>343</v>
      </c>
      <c r="Q806" s="127" t="s">
        <v>344</v>
      </c>
      <c r="R806" s="125"/>
      <c r="S806" s="126"/>
      <c r="T806" s="125"/>
      <c r="U806" s="124">
        <v>426.79</v>
      </c>
      <c r="V806" s="124">
        <v>215829.59</v>
      </c>
      <c r="W806" s="124">
        <v>-215402.8</v>
      </c>
      <c r="X806" s="123"/>
    </row>
    <row r="807" spans="1:24" x14ac:dyDescent="0.25">
      <c r="A807" s="127" t="s">
        <v>286</v>
      </c>
      <c r="B807" s="165"/>
      <c r="C807" s="128" t="s">
        <v>217</v>
      </c>
      <c r="D807" s="128" t="s">
        <v>334</v>
      </c>
      <c r="E807" s="128" t="s">
        <v>341</v>
      </c>
      <c r="F807" s="128" t="s">
        <v>443</v>
      </c>
      <c r="G807" s="128" t="s">
        <v>220</v>
      </c>
      <c r="H807" s="128" t="s">
        <v>219</v>
      </c>
      <c r="I807" s="128" t="s">
        <v>220</v>
      </c>
      <c r="J807" s="128" t="s">
        <v>339</v>
      </c>
      <c r="K807" s="128" t="s">
        <v>223</v>
      </c>
      <c r="L807" s="128" t="s">
        <v>220</v>
      </c>
      <c r="M807" s="128" t="s">
        <v>316</v>
      </c>
      <c r="N807" s="128" t="s">
        <v>224</v>
      </c>
      <c r="O807" s="127" t="s">
        <v>225</v>
      </c>
      <c r="P807" s="127" t="s">
        <v>343</v>
      </c>
      <c r="Q807" s="127" t="s">
        <v>344</v>
      </c>
      <c r="R807" s="125"/>
      <c r="S807" s="126"/>
      <c r="T807" s="125"/>
      <c r="U807" s="124">
        <v>2912.19</v>
      </c>
      <c r="V807" s="124">
        <v>642122.52</v>
      </c>
      <c r="W807" s="124">
        <v>-639210.32999999996</v>
      </c>
      <c r="X807" s="123"/>
    </row>
    <row r="808" spans="1:24" x14ac:dyDescent="0.25">
      <c r="A808" s="127" t="s">
        <v>286</v>
      </c>
      <c r="B808" s="165"/>
      <c r="C808" s="128" t="s">
        <v>217</v>
      </c>
      <c r="D808" s="128" t="s">
        <v>334</v>
      </c>
      <c r="E808" s="128" t="s">
        <v>341</v>
      </c>
      <c r="F808" s="128" t="s">
        <v>445</v>
      </c>
      <c r="G808" s="128" t="s">
        <v>220</v>
      </c>
      <c r="H808" s="128" t="s">
        <v>219</v>
      </c>
      <c r="I808" s="128" t="s">
        <v>220</v>
      </c>
      <c r="J808" s="128" t="s">
        <v>339</v>
      </c>
      <c r="K808" s="128" t="s">
        <v>223</v>
      </c>
      <c r="L808" s="128" t="s">
        <v>220</v>
      </c>
      <c r="M808" s="128" t="s">
        <v>316</v>
      </c>
      <c r="N808" s="128" t="s">
        <v>224</v>
      </c>
      <c r="O808" s="127" t="s">
        <v>225</v>
      </c>
      <c r="P808" s="127" t="s">
        <v>343</v>
      </c>
      <c r="Q808" s="127" t="s">
        <v>344</v>
      </c>
      <c r="R808" s="125"/>
      <c r="S808" s="126"/>
      <c r="T808" s="125"/>
      <c r="U808" s="124">
        <v>161.65</v>
      </c>
      <c r="V808" s="124">
        <v>203762.34</v>
      </c>
      <c r="W808" s="124">
        <v>-203600.69</v>
      </c>
      <c r="X808" s="123"/>
    </row>
    <row r="809" spans="1:24" x14ac:dyDescent="0.25">
      <c r="A809" s="127" t="s">
        <v>286</v>
      </c>
      <c r="B809" s="165"/>
      <c r="C809" s="128" t="s">
        <v>217</v>
      </c>
      <c r="D809" s="128" t="s">
        <v>334</v>
      </c>
      <c r="E809" s="128" t="s">
        <v>341</v>
      </c>
      <c r="F809" s="128" t="s">
        <v>244</v>
      </c>
      <c r="G809" s="128" t="s">
        <v>220</v>
      </c>
      <c r="H809" s="128" t="s">
        <v>219</v>
      </c>
      <c r="I809" s="128" t="s">
        <v>220</v>
      </c>
      <c r="J809" s="128" t="s">
        <v>339</v>
      </c>
      <c r="K809" s="128" t="s">
        <v>223</v>
      </c>
      <c r="L809" s="128" t="s">
        <v>220</v>
      </c>
      <c r="M809" s="128" t="s">
        <v>316</v>
      </c>
      <c r="N809" s="128" t="s">
        <v>224</v>
      </c>
      <c r="O809" s="127" t="s">
        <v>225</v>
      </c>
      <c r="P809" s="127" t="s">
        <v>343</v>
      </c>
      <c r="Q809" s="127" t="s">
        <v>344</v>
      </c>
      <c r="R809" s="125"/>
      <c r="S809" s="126"/>
      <c r="T809" s="125"/>
      <c r="U809" s="124">
        <v>60.63</v>
      </c>
      <c r="V809" s="124">
        <v>48929.55</v>
      </c>
      <c r="W809" s="124">
        <v>-48868.92</v>
      </c>
      <c r="X809" s="123"/>
    </row>
    <row r="810" spans="1:24" x14ac:dyDescent="0.25">
      <c r="A810" s="127" t="s">
        <v>286</v>
      </c>
      <c r="B810" s="165"/>
      <c r="C810" s="128" t="s">
        <v>217</v>
      </c>
      <c r="D810" s="128" t="s">
        <v>334</v>
      </c>
      <c r="E810" s="128" t="s">
        <v>341</v>
      </c>
      <c r="F810" s="128" t="s">
        <v>444</v>
      </c>
      <c r="G810" s="128" t="s">
        <v>220</v>
      </c>
      <c r="H810" s="128" t="s">
        <v>219</v>
      </c>
      <c r="I810" s="128" t="s">
        <v>220</v>
      </c>
      <c r="J810" s="128" t="s">
        <v>339</v>
      </c>
      <c r="K810" s="128" t="s">
        <v>223</v>
      </c>
      <c r="L810" s="128" t="s">
        <v>220</v>
      </c>
      <c r="M810" s="128" t="s">
        <v>316</v>
      </c>
      <c r="N810" s="128" t="s">
        <v>224</v>
      </c>
      <c r="O810" s="127" t="s">
        <v>225</v>
      </c>
      <c r="P810" s="127" t="s">
        <v>343</v>
      </c>
      <c r="Q810" s="127" t="s">
        <v>344</v>
      </c>
      <c r="R810" s="125"/>
      <c r="S810" s="126"/>
      <c r="T810" s="125"/>
      <c r="U810" s="124">
        <v>301.08</v>
      </c>
      <c r="V810" s="124">
        <v>244532.11</v>
      </c>
      <c r="W810" s="124">
        <v>-244231.03</v>
      </c>
      <c r="X810" s="123"/>
    </row>
    <row r="811" spans="1:24" x14ac:dyDescent="0.25">
      <c r="A811" s="127" t="s">
        <v>286</v>
      </c>
      <c r="B811" s="165"/>
      <c r="C811" s="128" t="s">
        <v>217</v>
      </c>
      <c r="D811" s="128" t="s">
        <v>334</v>
      </c>
      <c r="E811" s="128" t="s">
        <v>345</v>
      </c>
      <c r="F811" s="128" t="s">
        <v>447</v>
      </c>
      <c r="G811" s="128" t="s">
        <v>220</v>
      </c>
      <c r="H811" s="128" t="s">
        <v>219</v>
      </c>
      <c r="I811" s="128" t="s">
        <v>220</v>
      </c>
      <c r="J811" s="128" t="s">
        <v>339</v>
      </c>
      <c r="K811" s="128" t="s">
        <v>223</v>
      </c>
      <c r="L811" s="128" t="s">
        <v>220</v>
      </c>
      <c r="M811" s="128" t="s">
        <v>316</v>
      </c>
      <c r="N811" s="128" t="s">
        <v>224</v>
      </c>
      <c r="O811" s="127" t="s">
        <v>225</v>
      </c>
      <c r="P811" s="127" t="s">
        <v>343</v>
      </c>
      <c r="Q811" s="127" t="s">
        <v>344</v>
      </c>
      <c r="R811" s="125"/>
      <c r="S811" s="126"/>
      <c r="T811" s="125"/>
      <c r="U811" s="124">
        <v>4314.55</v>
      </c>
      <c r="V811" s="124">
        <v>8263.39</v>
      </c>
      <c r="W811" s="124">
        <v>-3948.84</v>
      </c>
      <c r="X811" s="123"/>
    </row>
    <row r="812" spans="1:24" x14ac:dyDescent="0.25">
      <c r="A812" s="127" t="s">
        <v>286</v>
      </c>
      <c r="B812" s="165"/>
      <c r="C812" s="128" t="s">
        <v>217</v>
      </c>
      <c r="D812" s="128" t="s">
        <v>334</v>
      </c>
      <c r="E812" s="128" t="s">
        <v>345</v>
      </c>
      <c r="F812" s="128" t="s">
        <v>447</v>
      </c>
      <c r="G812" s="128" t="s">
        <v>220</v>
      </c>
      <c r="H812" s="128" t="s">
        <v>219</v>
      </c>
      <c r="I812" s="128" t="s">
        <v>220</v>
      </c>
      <c r="J812" s="128" t="s">
        <v>339</v>
      </c>
      <c r="K812" s="128" t="s">
        <v>223</v>
      </c>
      <c r="L812" s="128" t="s">
        <v>220</v>
      </c>
      <c r="M812" s="128" t="s">
        <v>294</v>
      </c>
      <c r="N812" s="128" t="s">
        <v>224</v>
      </c>
      <c r="O812" s="127" t="s">
        <v>225</v>
      </c>
      <c r="P812" s="127" t="s">
        <v>343</v>
      </c>
      <c r="Q812" s="127" t="s">
        <v>344</v>
      </c>
      <c r="R812" s="125"/>
      <c r="S812" s="126"/>
      <c r="T812" s="125"/>
      <c r="U812" s="124">
        <v>7.15</v>
      </c>
      <c r="V812" s="124">
        <v>0</v>
      </c>
      <c r="W812" s="124">
        <v>7.15</v>
      </c>
      <c r="X812" s="123"/>
    </row>
    <row r="813" spans="1:24" x14ac:dyDescent="0.25">
      <c r="A813" s="127" t="s">
        <v>286</v>
      </c>
      <c r="B813" s="165"/>
      <c r="C813" s="128" t="s">
        <v>217</v>
      </c>
      <c r="D813" s="128" t="s">
        <v>334</v>
      </c>
      <c r="E813" s="128" t="s">
        <v>345</v>
      </c>
      <c r="F813" s="128" t="s">
        <v>447</v>
      </c>
      <c r="G813" s="128" t="s">
        <v>220</v>
      </c>
      <c r="H813" s="128" t="s">
        <v>219</v>
      </c>
      <c r="I813" s="128" t="s">
        <v>220</v>
      </c>
      <c r="J813" s="128" t="s">
        <v>339</v>
      </c>
      <c r="K813" s="128" t="s">
        <v>223</v>
      </c>
      <c r="L813" s="128" t="s">
        <v>220</v>
      </c>
      <c r="M813" s="128" t="s">
        <v>295</v>
      </c>
      <c r="N813" s="128" t="s">
        <v>224</v>
      </c>
      <c r="O813" s="127" t="s">
        <v>225</v>
      </c>
      <c r="P813" s="127" t="s">
        <v>343</v>
      </c>
      <c r="Q813" s="127" t="s">
        <v>344</v>
      </c>
      <c r="R813" s="125"/>
      <c r="S813" s="126"/>
      <c r="T813" s="125"/>
      <c r="U813" s="124">
        <v>10</v>
      </c>
      <c r="V813" s="124">
        <v>0</v>
      </c>
      <c r="W813" s="124">
        <v>10</v>
      </c>
      <c r="X813" s="123"/>
    </row>
    <row r="814" spans="1:24" x14ac:dyDescent="0.25">
      <c r="A814" s="127" t="s">
        <v>286</v>
      </c>
      <c r="B814" s="165"/>
      <c r="C814" s="128" t="s">
        <v>217</v>
      </c>
      <c r="D814" s="128" t="s">
        <v>334</v>
      </c>
      <c r="E814" s="128" t="s">
        <v>345</v>
      </c>
      <c r="F814" s="128" t="s">
        <v>446</v>
      </c>
      <c r="G814" s="128" t="s">
        <v>220</v>
      </c>
      <c r="H814" s="128" t="s">
        <v>219</v>
      </c>
      <c r="I814" s="128" t="s">
        <v>220</v>
      </c>
      <c r="J814" s="128" t="s">
        <v>339</v>
      </c>
      <c r="K814" s="128" t="s">
        <v>223</v>
      </c>
      <c r="L814" s="128" t="s">
        <v>220</v>
      </c>
      <c r="M814" s="128" t="s">
        <v>316</v>
      </c>
      <c r="N814" s="128" t="s">
        <v>224</v>
      </c>
      <c r="O814" s="127" t="s">
        <v>225</v>
      </c>
      <c r="P814" s="127" t="s">
        <v>343</v>
      </c>
      <c r="Q814" s="127" t="s">
        <v>344</v>
      </c>
      <c r="R814" s="125"/>
      <c r="S814" s="126"/>
      <c r="T814" s="125"/>
      <c r="U814" s="124">
        <v>9423.92</v>
      </c>
      <c r="V814" s="124">
        <v>7570.21</v>
      </c>
      <c r="W814" s="124">
        <v>1853.71</v>
      </c>
      <c r="X814" s="123"/>
    </row>
    <row r="815" spans="1:24" x14ac:dyDescent="0.25">
      <c r="A815" s="127" t="s">
        <v>286</v>
      </c>
      <c r="B815" s="165"/>
      <c r="C815" s="128" t="s">
        <v>217</v>
      </c>
      <c r="D815" s="128" t="s">
        <v>334</v>
      </c>
      <c r="E815" s="128" t="s">
        <v>345</v>
      </c>
      <c r="F815" s="128" t="s">
        <v>446</v>
      </c>
      <c r="G815" s="128" t="s">
        <v>220</v>
      </c>
      <c r="H815" s="128" t="s">
        <v>219</v>
      </c>
      <c r="I815" s="128" t="s">
        <v>220</v>
      </c>
      <c r="J815" s="128" t="s">
        <v>339</v>
      </c>
      <c r="K815" s="128" t="s">
        <v>223</v>
      </c>
      <c r="L815" s="128" t="s">
        <v>220</v>
      </c>
      <c r="M815" s="128" t="s">
        <v>294</v>
      </c>
      <c r="N815" s="128" t="s">
        <v>224</v>
      </c>
      <c r="O815" s="127" t="s">
        <v>225</v>
      </c>
      <c r="P815" s="127" t="s">
        <v>343</v>
      </c>
      <c r="Q815" s="127" t="s">
        <v>344</v>
      </c>
      <c r="R815" s="125"/>
      <c r="S815" s="126"/>
      <c r="T815" s="125"/>
      <c r="U815" s="124">
        <v>1.57</v>
      </c>
      <c r="V815" s="124">
        <v>0</v>
      </c>
      <c r="W815" s="124">
        <v>1.57</v>
      </c>
      <c r="X815" s="123"/>
    </row>
    <row r="816" spans="1:24" x14ac:dyDescent="0.25">
      <c r="A816" s="127" t="s">
        <v>286</v>
      </c>
      <c r="B816" s="165"/>
      <c r="C816" s="128" t="s">
        <v>217</v>
      </c>
      <c r="D816" s="128" t="s">
        <v>334</v>
      </c>
      <c r="E816" s="128" t="s">
        <v>345</v>
      </c>
      <c r="F816" s="128" t="s">
        <v>446</v>
      </c>
      <c r="G816" s="128" t="s">
        <v>220</v>
      </c>
      <c r="H816" s="128" t="s">
        <v>219</v>
      </c>
      <c r="I816" s="128" t="s">
        <v>220</v>
      </c>
      <c r="J816" s="128" t="s">
        <v>339</v>
      </c>
      <c r="K816" s="128" t="s">
        <v>223</v>
      </c>
      <c r="L816" s="128" t="s">
        <v>220</v>
      </c>
      <c r="M816" s="128" t="s">
        <v>295</v>
      </c>
      <c r="N816" s="128" t="s">
        <v>224</v>
      </c>
      <c r="O816" s="127" t="s">
        <v>225</v>
      </c>
      <c r="P816" s="127" t="s">
        <v>343</v>
      </c>
      <c r="Q816" s="127" t="s">
        <v>344</v>
      </c>
      <c r="R816" s="125"/>
      <c r="S816" s="126"/>
      <c r="T816" s="125"/>
      <c r="U816" s="124">
        <v>5</v>
      </c>
      <c r="V816" s="124">
        <v>0</v>
      </c>
      <c r="W816" s="124">
        <v>5</v>
      </c>
      <c r="X816" s="123"/>
    </row>
    <row r="817" spans="1:24" x14ac:dyDescent="0.25">
      <c r="A817" s="127" t="s">
        <v>286</v>
      </c>
      <c r="B817" s="165"/>
      <c r="C817" s="128" t="s">
        <v>217</v>
      </c>
      <c r="D817" s="128" t="s">
        <v>334</v>
      </c>
      <c r="E817" s="128" t="s">
        <v>345</v>
      </c>
      <c r="F817" s="128" t="s">
        <v>443</v>
      </c>
      <c r="G817" s="128" t="s">
        <v>220</v>
      </c>
      <c r="H817" s="128" t="s">
        <v>219</v>
      </c>
      <c r="I817" s="128" t="s">
        <v>220</v>
      </c>
      <c r="J817" s="128" t="s">
        <v>339</v>
      </c>
      <c r="K817" s="128" t="s">
        <v>223</v>
      </c>
      <c r="L817" s="128" t="s">
        <v>220</v>
      </c>
      <c r="M817" s="128" t="s">
        <v>316</v>
      </c>
      <c r="N817" s="128" t="s">
        <v>224</v>
      </c>
      <c r="O817" s="127" t="s">
        <v>225</v>
      </c>
      <c r="P817" s="127" t="s">
        <v>343</v>
      </c>
      <c r="Q817" s="127" t="s">
        <v>344</v>
      </c>
      <c r="R817" s="125"/>
      <c r="S817" s="126"/>
      <c r="T817" s="125"/>
      <c r="U817" s="124">
        <v>8125.48</v>
      </c>
      <c r="V817" s="124">
        <v>9979.51</v>
      </c>
      <c r="W817" s="124">
        <v>-1854.03</v>
      </c>
      <c r="X817" s="123"/>
    </row>
    <row r="818" spans="1:24" x14ac:dyDescent="0.25">
      <c r="A818" s="127" t="s">
        <v>286</v>
      </c>
      <c r="B818" s="165"/>
      <c r="C818" s="128" t="s">
        <v>217</v>
      </c>
      <c r="D818" s="128" t="s">
        <v>334</v>
      </c>
      <c r="E818" s="128" t="s">
        <v>345</v>
      </c>
      <c r="F818" s="128" t="s">
        <v>443</v>
      </c>
      <c r="G818" s="128" t="s">
        <v>220</v>
      </c>
      <c r="H818" s="128" t="s">
        <v>219</v>
      </c>
      <c r="I818" s="128" t="s">
        <v>220</v>
      </c>
      <c r="J818" s="128" t="s">
        <v>339</v>
      </c>
      <c r="K818" s="128" t="s">
        <v>223</v>
      </c>
      <c r="L818" s="128" t="s">
        <v>220</v>
      </c>
      <c r="M818" s="128" t="s">
        <v>294</v>
      </c>
      <c r="N818" s="128" t="s">
        <v>224</v>
      </c>
      <c r="O818" s="127" t="s">
        <v>225</v>
      </c>
      <c r="P818" s="127" t="s">
        <v>343</v>
      </c>
      <c r="Q818" s="127" t="s">
        <v>344</v>
      </c>
      <c r="R818" s="125"/>
      <c r="S818" s="126"/>
      <c r="T818" s="125"/>
      <c r="U818" s="124">
        <v>1.57</v>
      </c>
      <c r="V818" s="124">
        <v>0</v>
      </c>
      <c r="W818" s="124">
        <v>1.57</v>
      </c>
      <c r="X818" s="123"/>
    </row>
    <row r="819" spans="1:24" x14ac:dyDescent="0.25">
      <c r="A819" s="127" t="s">
        <v>286</v>
      </c>
      <c r="B819" s="165"/>
      <c r="C819" s="128" t="s">
        <v>217</v>
      </c>
      <c r="D819" s="128" t="s">
        <v>334</v>
      </c>
      <c r="E819" s="128" t="s">
        <v>345</v>
      </c>
      <c r="F819" s="128" t="s">
        <v>443</v>
      </c>
      <c r="G819" s="128" t="s">
        <v>220</v>
      </c>
      <c r="H819" s="128" t="s">
        <v>219</v>
      </c>
      <c r="I819" s="128" t="s">
        <v>220</v>
      </c>
      <c r="J819" s="128" t="s">
        <v>339</v>
      </c>
      <c r="K819" s="128" t="s">
        <v>223</v>
      </c>
      <c r="L819" s="128" t="s">
        <v>220</v>
      </c>
      <c r="M819" s="128" t="s">
        <v>295</v>
      </c>
      <c r="N819" s="128" t="s">
        <v>224</v>
      </c>
      <c r="O819" s="127" t="s">
        <v>225</v>
      </c>
      <c r="P819" s="127" t="s">
        <v>343</v>
      </c>
      <c r="Q819" s="127" t="s">
        <v>344</v>
      </c>
      <c r="R819" s="125"/>
      <c r="S819" s="126"/>
      <c r="T819" s="125"/>
      <c r="U819" s="124">
        <v>15</v>
      </c>
      <c r="V819" s="124">
        <v>0</v>
      </c>
      <c r="W819" s="124">
        <v>15</v>
      </c>
      <c r="X819" s="123"/>
    </row>
    <row r="820" spans="1:24" x14ac:dyDescent="0.25">
      <c r="A820" s="127" t="s">
        <v>286</v>
      </c>
      <c r="B820" s="165"/>
      <c r="C820" s="128" t="s">
        <v>217</v>
      </c>
      <c r="D820" s="128" t="s">
        <v>334</v>
      </c>
      <c r="E820" s="128" t="s">
        <v>345</v>
      </c>
      <c r="F820" s="128" t="s">
        <v>445</v>
      </c>
      <c r="G820" s="128" t="s">
        <v>220</v>
      </c>
      <c r="H820" s="128" t="s">
        <v>219</v>
      </c>
      <c r="I820" s="128" t="s">
        <v>220</v>
      </c>
      <c r="J820" s="128" t="s">
        <v>339</v>
      </c>
      <c r="K820" s="128" t="s">
        <v>223</v>
      </c>
      <c r="L820" s="128" t="s">
        <v>220</v>
      </c>
      <c r="M820" s="128" t="s">
        <v>316</v>
      </c>
      <c r="N820" s="128" t="s">
        <v>224</v>
      </c>
      <c r="O820" s="127" t="s">
        <v>225</v>
      </c>
      <c r="P820" s="127" t="s">
        <v>343</v>
      </c>
      <c r="Q820" s="127" t="s">
        <v>344</v>
      </c>
      <c r="R820" s="125"/>
      <c r="S820" s="126"/>
      <c r="T820" s="125"/>
      <c r="U820" s="124">
        <v>2410</v>
      </c>
      <c r="V820" s="124">
        <v>2149.4</v>
      </c>
      <c r="W820" s="124">
        <v>260.60000000000002</v>
      </c>
      <c r="X820" s="123"/>
    </row>
    <row r="821" spans="1:24" x14ac:dyDescent="0.25">
      <c r="A821" s="127" t="s">
        <v>286</v>
      </c>
      <c r="B821" s="165"/>
      <c r="C821" s="128" t="s">
        <v>217</v>
      </c>
      <c r="D821" s="128" t="s">
        <v>334</v>
      </c>
      <c r="E821" s="128" t="s">
        <v>345</v>
      </c>
      <c r="F821" s="128" t="s">
        <v>244</v>
      </c>
      <c r="G821" s="128" t="s">
        <v>220</v>
      </c>
      <c r="H821" s="128" t="s">
        <v>219</v>
      </c>
      <c r="I821" s="128" t="s">
        <v>220</v>
      </c>
      <c r="J821" s="128" t="s">
        <v>339</v>
      </c>
      <c r="K821" s="128" t="s">
        <v>223</v>
      </c>
      <c r="L821" s="128" t="s">
        <v>220</v>
      </c>
      <c r="M821" s="128" t="s">
        <v>316</v>
      </c>
      <c r="N821" s="128" t="s">
        <v>224</v>
      </c>
      <c r="O821" s="127" t="s">
        <v>225</v>
      </c>
      <c r="P821" s="127" t="s">
        <v>343</v>
      </c>
      <c r="Q821" s="127" t="s">
        <v>344</v>
      </c>
      <c r="R821" s="125"/>
      <c r="S821" s="126"/>
      <c r="T821" s="125"/>
      <c r="U821" s="124">
        <v>4375.33</v>
      </c>
      <c r="V821" s="124">
        <v>4193.68</v>
      </c>
      <c r="W821" s="124">
        <v>181.65</v>
      </c>
      <c r="X821" s="123"/>
    </row>
    <row r="822" spans="1:24" x14ac:dyDescent="0.25">
      <c r="A822" s="127" t="s">
        <v>286</v>
      </c>
      <c r="B822" s="165"/>
      <c r="C822" s="128" t="s">
        <v>217</v>
      </c>
      <c r="D822" s="128" t="s">
        <v>334</v>
      </c>
      <c r="E822" s="128" t="s">
        <v>345</v>
      </c>
      <c r="F822" s="128" t="s">
        <v>444</v>
      </c>
      <c r="G822" s="128" t="s">
        <v>220</v>
      </c>
      <c r="H822" s="128" t="s">
        <v>219</v>
      </c>
      <c r="I822" s="128" t="s">
        <v>220</v>
      </c>
      <c r="J822" s="128" t="s">
        <v>339</v>
      </c>
      <c r="K822" s="128" t="s">
        <v>223</v>
      </c>
      <c r="L822" s="128" t="s">
        <v>220</v>
      </c>
      <c r="M822" s="128" t="s">
        <v>316</v>
      </c>
      <c r="N822" s="128" t="s">
        <v>224</v>
      </c>
      <c r="O822" s="127" t="s">
        <v>225</v>
      </c>
      <c r="P822" s="127" t="s">
        <v>343</v>
      </c>
      <c r="Q822" s="127" t="s">
        <v>344</v>
      </c>
      <c r="R822" s="125"/>
      <c r="S822" s="126"/>
      <c r="T822" s="125"/>
      <c r="U822" s="124">
        <v>4093.83</v>
      </c>
      <c r="V822" s="124">
        <v>6573.14</v>
      </c>
      <c r="W822" s="124">
        <v>-2479.31</v>
      </c>
      <c r="X822" s="123"/>
    </row>
    <row r="823" spans="1:24" x14ac:dyDescent="0.25">
      <c r="A823" s="127" t="s">
        <v>286</v>
      </c>
      <c r="B823" s="165"/>
      <c r="C823" s="128" t="s">
        <v>217</v>
      </c>
      <c r="D823" s="128" t="s">
        <v>352</v>
      </c>
      <c r="E823" s="128" t="s">
        <v>354</v>
      </c>
      <c r="F823" s="128" t="s">
        <v>447</v>
      </c>
      <c r="G823" s="128" t="s">
        <v>220</v>
      </c>
      <c r="H823" s="128" t="s">
        <v>219</v>
      </c>
      <c r="I823" s="128" t="s">
        <v>220</v>
      </c>
      <c r="J823" s="128" t="s">
        <v>356</v>
      </c>
      <c r="K823" s="128" t="s">
        <v>223</v>
      </c>
      <c r="L823" s="128" t="s">
        <v>220</v>
      </c>
      <c r="M823" s="128" t="s">
        <v>322</v>
      </c>
      <c r="N823" s="128" t="s">
        <v>224</v>
      </c>
      <c r="O823" s="127" t="s">
        <v>225</v>
      </c>
      <c r="P823" s="127" t="s">
        <v>226</v>
      </c>
      <c r="Q823" s="127" t="s">
        <v>241</v>
      </c>
      <c r="R823" s="125"/>
      <c r="S823" s="126"/>
      <c r="T823" s="125"/>
      <c r="U823" s="124">
        <v>0</v>
      </c>
      <c r="V823" s="124">
        <v>182404.88</v>
      </c>
      <c r="W823" s="124">
        <v>-182404.88</v>
      </c>
      <c r="X823" s="123"/>
    </row>
    <row r="824" spans="1:24" x14ac:dyDescent="0.25">
      <c r="A824" s="127" t="s">
        <v>286</v>
      </c>
      <c r="B824" s="165"/>
      <c r="C824" s="128" t="s">
        <v>217</v>
      </c>
      <c r="D824" s="128" t="s">
        <v>352</v>
      </c>
      <c r="E824" s="128" t="s">
        <v>354</v>
      </c>
      <c r="F824" s="128" t="s">
        <v>447</v>
      </c>
      <c r="G824" s="128" t="s">
        <v>220</v>
      </c>
      <c r="H824" s="128" t="s">
        <v>219</v>
      </c>
      <c r="I824" s="128" t="s">
        <v>220</v>
      </c>
      <c r="J824" s="128" t="s">
        <v>356</v>
      </c>
      <c r="K824" s="128" t="s">
        <v>223</v>
      </c>
      <c r="L824" s="128" t="s">
        <v>220</v>
      </c>
      <c r="M824" s="128" t="s">
        <v>322</v>
      </c>
      <c r="N824" s="128" t="s">
        <v>224</v>
      </c>
      <c r="O824" s="127" t="s">
        <v>225</v>
      </c>
      <c r="P824" s="127" t="s">
        <v>226</v>
      </c>
      <c r="Q824" s="127" t="s">
        <v>289</v>
      </c>
      <c r="R824" s="125"/>
      <c r="S824" s="126"/>
      <c r="T824" s="125"/>
      <c r="U824" s="124">
        <v>204432.74</v>
      </c>
      <c r="V824" s="124">
        <v>0</v>
      </c>
      <c r="W824" s="124">
        <v>204432.74</v>
      </c>
      <c r="X824" s="123"/>
    </row>
    <row r="825" spans="1:24" x14ac:dyDescent="0.25">
      <c r="A825" s="127" t="s">
        <v>286</v>
      </c>
      <c r="B825" s="165"/>
      <c r="C825" s="128" t="s">
        <v>217</v>
      </c>
      <c r="D825" s="128" t="s">
        <v>352</v>
      </c>
      <c r="E825" s="128" t="s">
        <v>354</v>
      </c>
      <c r="F825" s="128" t="s">
        <v>446</v>
      </c>
      <c r="G825" s="128" t="s">
        <v>220</v>
      </c>
      <c r="H825" s="128" t="s">
        <v>219</v>
      </c>
      <c r="I825" s="128" t="s">
        <v>220</v>
      </c>
      <c r="J825" s="128" t="s">
        <v>356</v>
      </c>
      <c r="K825" s="128" t="s">
        <v>223</v>
      </c>
      <c r="L825" s="128" t="s">
        <v>220</v>
      </c>
      <c r="M825" s="128" t="s">
        <v>322</v>
      </c>
      <c r="N825" s="128" t="s">
        <v>224</v>
      </c>
      <c r="O825" s="127" t="s">
        <v>225</v>
      </c>
      <c r="P825" s="127" t="s">
        <v>226</v>
      </c>
      <c r="Q825" s="127" t="s">
        <v>241</v>
      </c>
      <c r="R825" s="125"/>
      <c r="S825" s="126"/>
      <c r="T825" s="125"/>
      <c r="U825" s="124">
        <v>0</v>
      </c>
      <c r="V825" s="124">
        <v>66939.77</v>
      </c>
      <c r="W825" s="124">
        <v>-66939.77</v>
      </c>
      <c r="X825" s="123"/>
    </row>
    <row r="826" spans="1:24" x14ac:dyDescent="0.25">
      <c r="A826" s="127" t="s">
        <v>286</v>
      </c>
      <c r="B826" s="165"/>
      <c r="C826" s="128" t="s">
        <v>217</v>
      </c>
      <c r="D826" s="128" t="s">
        <v>352</v>
      </c>
      <c r="E826" s="128" t="s">
        <v>354</v>
      </c>
      <c r="F826" s="128" t="s">
        <v>446</v>
      </c>
      <c r="G826" s="128" t="s">
        <v>220</v>
      </c>
      <c r="H826" s="128" t="s">
        <v>219</v>
      </c>
      <c r="I826" s="128" t="s">
        <v>220</v>
      </c>
      <c r="J826" s="128" t="s">
        <v>356</v>
      </c>
      <c r="K826" s="128" t="s">
        <v>223</v>
      </c>
      <c r="L826" s="128" t="s">
        <v>220</v>
      </c>
      <c r="M826" s="128" t="s">
        <v>322</v>
      </c>
      <c r="N826" s="128" t="s">
        <v>224</v>
      </c>
      <c r="O826" s="127" t="s">
        <v>225</v>
      </c>
      <c r="P826" s="127" t="s">
        <v>226</v>
      </c>
      <c r="Q826" s="127" t="s">
        <v>289</v>
      </c>
      <c r="R826" s="125"/>
      <c r="S826" s="126"/>
      <c r="T826" s="125"/>
      <c r="U826" s="124">
        <v>67781.98</v>
      </c>
      <c r="V826" s="124">
        <v>0</v>
      </c>
      <c r="W826" s="124">
        <v>67781.98</v>
      </c>
      <c r="X826" s="123"/>
    </row>
    <row r="827" spans="1:24" x14ac:dyDescent="0.25">
      <c r="A827" s="127" t="s">
        <v>286</v>
      </c>
      <c r="B827" s="165"/>
      <c r="C827" s="128" t="s">
        <v>217</v>
      </c>
      <c r="D827" s="128" t="s">
        <v>352</v>
      </c>
      <c r="E827" s="128" t="s">
        <v>354</v>
      </c>
      <c r="F827" s="128" t="s">
        <v>443</v>
      </c>
      <c r="G827" s="128" t="s">
        <v>220</v>
      </c>
      <c r="H827" s="128" t="s">
        <v>219</v>
      </c>
      <c r="I827" s="128" t="s">
        <v>220</v>
      </c>
      <c r="J827" s="128" t="s">
        <v>356</v>
      </c>
      <c r="K827" s="128" t="s">
        <v>223</v>
      </c>
      <c r="L827" s="128" t="s">
        <v>220</v>
      </c>
      <c r="M827" s="128" t="s">
        <v>322</v>
      </c>
      <c r="N827" s="128" t="s">
        <v>224</v>
      </c>
      <c r="O827" s="127" t="s">
        <v>225</v>
      </c>
      <c r="P827" s="127" t="s">
        <v>226</v>
      </c>
      <c r="Q827" s="127" t="s">
        <v>241</v>
      </c>
      <c r="R827" s="125"/>
      <c r="S827" s="126"/>
      <c r="T827" s="125"/>
      <c r="U827" s="124">
        <v>0</v>
      </c>
      <c r="V827" s="124">
        <v>105284.7</v>
      </c>
      <c r="W827" s="124">
        <v>-105284.7</v>
      </c>
      <c r="X827" s="123"/>
    </row>
    <row r="828" spans="1:24" x14ac:dyDescent="0.25">
      <c r="A828" s="127" t="s">
        <v>286</v>
      </c>
      <c r="B828" s="165"/>
      <c r="C828" s="128" t="s">
        <v>217</v>
      </c>
      <c r="D828" s="128" t="s">
        <v>352</v>
      </c>
      <c r="E828" s="128" t="s">
        <v>354</v>
      </c>
      <c r="F828" s="128" t="s">
        <v>443</v>
      </c>
      <c r="G828" s="128" t="s">
        <v>220</v>
      </c>
      <c r="H828" s="128" t="s">
        <v>219</v>
      </c>
      <c r="I828" s="128" t="s">
        <v>220</v>
      </c>
      <c r="J828" s="128" t="s">
        <v>356</v>
      </c>
      <c r="K828" s="128" t="s">
        <v>223</v>
      </c>
      <c r="L828" s="128" t="s">
        <v>220</v>
      </c>
      <c r="M828" s="128" t="s">
        <v>322</v>
      </c>
      <c r="N828" s="128" t="s">
        <v>224</v>
      </c>
      <c r="O828" s="127" t="s">
        <v>225</v>
      </c>
      <c r="P828" s="127" t="s">
        <v>226</v>
      </c>
      <c r="Q828" s="127" t="s">
        <v>289</v>
      </c>
      <c r="R828" s="125"/>
      <c r="S828" s="126"/>
      <c r="T828" s="125"/>
      <c r="U828" s="124">
        <v>113783.91</v>
      </c>
      <c r="V828" s="124">
        <v>0</v>
      </c>
      <c r="W828" s="124">
        <v>113783.91</v>
      </c>
      <c r="X828" s="123"/>
    </row>
    <row r="829" spans="1:24" x14ac:dyDescent="0.25">
      <c r="A829" s="127" t="s">
        <v>286</v>
      </c>
      <c r="B829" s="165"/>
      <c r="C829" s="128" t="s">
        <v>217</v>
      </c>
      <c r="D829" s="128" t="s">
        <v>352</v>
      </c>
      <c r="E829" s="128" t="s">
        <v>354</v>
      </c>
      <c r="F829" s="128" t="s">
        <v>445</v>
      </c>
      <c r="G829" s="128" t="s">
        <v>220</v>
      </c>
      <c r="H829" s="128" t="s">
        <v>219</v>
      </c>
      <c r="I829" s="128" t="s">
        <v>220</v>
      </c>
      <c r="J829" s="128" t="s">
        <v>356</v>
      </c>
      <c r="K829" s="128" t="s">
        <v>223</v>
      </c>
      <c r="L829" s="128" t="s">
        <v>220</v>
      </c>
      <c r="M829" s="128" t="s">
        <v>322</v>
      </c>
      <c r="N829" s="128" t="s">
        <v>224</v>
      </c>
      <c r="O829" s="127" t="s">
        <v>225</v>
      </c>
      <c r="P829" s="127" t="s">
        <v>226</v>
      </c>
      <c r="Q829" s="127" t="s">
        <v>241</v>
      </c>
      <c r="R829" s="125"/>
      <c r="S829" s="126"/>
      <c r="T829" s="125"/>
      <c r="U829" s="124">
        <v>0</v>
      </c>
      <c r="V829" s="124">
        <v>82578.350000000006</v>
      </c>
      <c r="W829" s="124">
        <v>-82578.350000000006</v>
      </c>
      <c r="X829" s="123"/>
    </row>
    <row r="830" spans="1:24" x14ac:dyDescent="0.25">
      <c r="A830" s="127" t="s">
        <v>286</v>
      </c>
      <c r="B830" s="165"/>
      <c r="C830" s="128" t="s">
        <v>217</v>
      </c>
      <c r="D830" s="128" t="s">
        <v>352</v>
      </c>
      <c r="E830" s="128" t="s">
        <v>354</v>
      </c>
      <c r="F830" s="128" t="s">
        <v>445</v>
      </c>
      <c r="G830" s="128" t="s">
        <v>220</v>
      </c>
      <c r="H830" s="128" t="s">
        <v>219</v>
      </c>
      <c r="I830" s="128" t="s">
        <v>220</v>
      </c>
      <c r="J830" s="128" t="s">
        <v>356</v>
      </c>
      <c r="K830" s="128" t="s">
        <v>223</v>
      </c>
      <c r="L830" s="128" t="s">
        <v>220</v>
      </c>
      <c r="M830" s="128" t="s">
        <v>322</v>
      </c>
      <c r="N830" s="128" t="s">
        <v>224</v>
      </c>
      <c r="O830" s="127" t="s">
        <v>225</v>
      </c>
      <c r="P830" s="127" t="s">
        <v>226</v>
      </c>
      <c r="Q830" s="127" t="s">
        <v>289</v>
      </c>
      <c r="R830" s="125"/>
      <c r="S830" s="126"/>
      <c r="T830" s="125"/>
      <c r="U830" s="124">
        <v>106845.81</v>
      </c>
      <c r="V830" s="124">
        <v>0</v>
      </c>
      <c r="W830" s="124">
        <v>106845.81</v>
      </c>
      <c r="X830" s="123"/>
    </row>
    <row r="831" spans="1:24" x14ac:dyDescent="0.25">
      <c r="A831" s="127" t="s">
        <v>286</v>
      </c>
      <c r="B831" s="165"/>
      <c r="C831" s="128" t="s">
        <v>217</v>
      </c>
      <c r="D831" s="128" t="s">
        <v>352</v>
      </c>
      <c r="E831" s="128" t="s">
        <v>354</v>
      </c>
      <c r="F831" s="128" t="s">
        <v>244</v>
      </c>
      <c r="G831" s="128" t="s">
        <v>220</v>
      </c>
      <c r="H831" s="128" t="s">
        <v>219</v>
      </c>
      <c r="I831" s="128" t="s">
        <v>220</v>
      </c>
      <c r="J831" s="128" t="s">
        <v>356</v>
      </c>
      <c r="K831" s="128" t="s">
        <v>223</v>
      </c>
      <c r="L831" s="128" t="s">
        <v>220</v>
      </c>
      <c r="M831" s="128" t="s">
        <v>322</v>
      </c>
      <c r="N831" s="128" t="s">
        <v>224</v>
      </c>
      <c r="O831" s="127" t="s">
        <v>225</v>
      </c>
      <c r="P831" s="127" t="s">
        <v>226</v>
      </c>
      <c r="Q831" s="127" t="s">
        <v>241</v>
      </c>
      <c r="R831" s="125"/>
      <c r="S831" s="126"/>
      <c r="T831" s="125"/>
      <c r="U831" s="124">
        <v>0</v>
      </c>
      <c r="V831" s="124">
        <v>23217.18</v>
      </c>
      <c r="W831" s="124">
        <v>-23217.18</v>
      </c>
      <c r="X831" s="123"/>
    </row>
    <row r="832" spans="1:24" x14ac:dyDescent="0.25">
      <c r="A832" s="127" t="s">
        <v>286</v>
      </c>
      <c r="B832" s="165"/>
      <c r="C832" s="128" t="s">
        <v>217</v>
      </c>
      <c r="D832" s="128" t="s">
        <v>352</v>
      </c>
      <c r="E832" s="128" t="s">
        <v>354</v>
      </c>
      <c r="F832" s="128" t="s">
        <v>244</v>
      </c>
      <c r="G832" s="128" t="s">
        <v>220</v>
      </c>
      <c r="H832" s="128" t="s">
        <v>219</v>
      </c>
      <c r="I832" s="128" t="s">
        <v>220</v>
      </c>
      <c r="J832" s="128" t="s">
        <v>356</v>
      </c>
      <c r="K832" s="128" t="s">
        <v>223</v>
      </c>
      <c r="L832" s="128" t="s">
        <v>220</v>
      </c>
      <c r="M832" s="128" t="s">
        <v>322</v>
      </c>
      <c r="N832" s="128" t="s">
        <v>224</v>
      </c>
      <c r="O832" s="127" t="s">
        <v>225</v>
      </c>
      <c r="P832" s="127" t="s">
        <v>226</v>
      </c>
      <c r="Q832" s="127" t="s">
        <v>289</v>
      </c>
      <c r="R832" s="125"/>
      <c r="S832" s="126"/>
      <c r="T832" s="125"/>
      <c r="U832" s="124">
        <v>32159.4</v>
      </c>
      <c r="V832" s="124">
        <v>0</v>
      </c>
      <c r="W832" s="124">
        <v>32159.4</v>
      </c>
      <c r="X832" s="123"/>
    </row>
    <row r="833" spans="1:24" x14ac:dyDescent="0.25">
      <c r="A833" s="127" t="s">
        <v>286</v>
      </c>
      <c r="B833" s="165"/>
      <c r="C833" s="128" t="s">
        <v>217</v>
      </c>
      <c r="D833" s="128" t="s">
        <v>352</v>
      </c>
      <c r="E833" s="128" t="s">
        <v>354</v>
      </c>
      <c r="F833" s="128" t="s">
        <v>444</v>
      </c>
      <c r="G833" s="128" t="s">
        <v>220</v>
      </c>
      <c r="H833" s="128" t="s">
        <v>219</v>
      </c>
      <c r="I833" s="128" t="s">
        <v>220</v>
      </c>
      <c r="J833" s="128" t="s">
        <v>356</v>
      </c>
      <c r="K833" s="128" t="s">
        <v>223</v>
      </c>
      <c r="L833" s="128" t="s">
        <v>220</v>
      </c>
      <c r="M833" s="128" t="s">
        <v>322</v>
      </c>
      <c r="N833" s="128" t="s">
        <v>224</v>
      </c>
      <c r="O833" s="127" t="s">
        <v>225</v>
      </c>
      <c r="P833" s="127" t="s">
        <v>226</v>
      </c>
      <c r="Q833" s="127" t="s">
        <v>241</v>
      </c>
      <c r="R833" s="125"/>
      <c r="S833" s="126"/>
      <c r="T833" s="125"/>
      <c r="U833" s="124">
        <v>0</v>
      </c>
      <c r="V833" s="124">
        <v>55436.69</v>
      </c>
      <c r="W833" s="124">
        <v>-55436.69</v>
      </c>
      <c r="X833" s="123"/>
    </row>
    <row r="834" spans="1:24" x14ac:dyDescent="0.25">
      <c r="A834" s="127" t="s">
        <v>286</v>
      </c>
      <c r="B834" s="165"/>
      <c r="C834" s="128" t="s">
        <v>217</v>
      </c>
      <c r="D834" s="128" t="s">
        <v>352</v>
      </c>
      <c r="E834" s="128" t="s">
        <v>354</v>
      </c>
      <c r="F834" s="128" t="s">
        <v>444</v>
      </c>
      <c r="G834" s="128" t="s">
        <v>220</v>
      </c>
      <c r="H834" s="128" t="s">
        <v>219</v>
      </c>
      <c r="I834" s="128" t="s">
        <v>220</v>
      </c>
      <c r="J834" s="128" t="s">
        <v>356</v>
      </c>
      <c r="K834" s="128" t="s">
        <v>223</v>
      </c>
      <c r="L834" s="128" t="s">
        <v>220</v>
      </c>
      <c r="M834" s="128" t="s">
        <v>322</v>
      </c>
      <c r="N834" s="128" t="s">
        <v>224</v>
      </c>
      <c r="O834" s="127" t="s">
        <v>225</v>
      </c>
      <c r="P834" s="127" t="s">
        <v>226</v>
      </c>
      <c r="Q834" s="127" t="s">
        <v>289</v>
      </c>
      <c r="R834" s="125"/>
      <c r="S834" s="126"/>
      <c r="T834" s="125"/>
      <c r="U834" s="124">
        <v>77961.72</v>
      </c>
      <c r="V834" s="124">
        <v>0</v>
      </c>
      <c r="W834" s="124">
        <v>77961.72</v>
      </c>
      <c r="X834" s="123"/>
    </row>
    <row r="835" spans="1:24" x14ac:dyDescent="0.25">
      <c r="A835" s="127" t="s">
        <v>286</v>
      </c>
      <c r="B835" s="165"/>
      <c r="C835" s="128" t="s">
        <v>217</v>
      </c>
      <c r="D835" s="128" t="s">
        <v>352</v>
      </c>
      <c r="E835" s="128" t="s">
        <v>341</v>
      </c>
      <c r="F835" s="128" t="s">
        <v>445</v>
      </c>
      <c r="G835" s="128" t="s">
        <v>220</v>
      </c>
      <c r="H835" s="128" t="s">
        <v>219</v>
      </c>
      <c r="I835" s="128" t="s">
        <v>220</v>
      </c>
      <c r="J835" s="128" t="s">
        <v>356</v>
      </c>
      <c r="K835" s="128" t="s">
        <v>223</v>
      </c>
      <c r="L835" s="128" t="s">
        <v>220</v>
      </c>
      <c r="M835" s="128" t="s">
        <v>316</v>
      </c>
      <c r="N835" s="128" t="s">
        <v>224</v>
      </c>
      <c r="O835" s="127" t="s">
        <v>225</v>
      </c>
      <c r="P835" s="127" t="s">
        <v>343</v>
      </c>
      <c r="Q835" s="127" t="s">
        <v>344</v>
      </c>
      <c r="R835" s="125"/>
      <c r="S835" s="126"/>
      <c r="T835" s="125"/>
      <c r="U835" s="124">
        <v>0</v>
      </c>
      <c r="V835" s="124">
        <v>0.89</v>
      </c>
      <c r="W835" s="124">
        <v>-0.89</v>
      </c>
      <c r="X835" s="123"/>
    </row>
    <row r="836" spans="1:24" x14ac:dyDescent="0.25">
      <c r="A836" s="127" t="s">
        <v>286</v>
      </c>
      <c r="B836" s="165"/>
      <c r="C836" s="128" t="s">
        <v>217</v>
      </c>
      <c r="D836" s="128" t="s">
        <v>352</v>
      </c>
      <c r="E836" s="128" t="s">
        <v>341</v>
      </c>
      <c r="F836" s="128" t="s">
        <v>445</v>
      </c>
      <c r="G836" s="128" t="s">
        <v>220</v>
      </c>
      <c r="H836" s="128" t="s">
        <v>219</v>
      </c>
      <c r="I836" s="128" t="s">
        <v>220</v>
      </c>
      <c r="J836" s="128" t="s">
        <v>356</v>
      </c>
      <c r="K836" s="128" t="s">
        <v>223</v>
      </c>
      <c r="L836" s="128" t="s">
        <v>220</v>
      </c>
      <c r="M836" s="128" t="s">
        <v>316</v>
      </c>
      <c r="N836" s="128" t="s">
        <v>224</v>
      </c>
      <c r="O836" s="127" t="s">
        <v>225</v>
      </c>
      <c r="P836" s="127" t="s">
        <v>226</v>
      </c>
      <c r="Q836" s="127" t="s">
        <v>386</v>
      </c>
      <c r="R836" s="125"/>
      <c r="S836" s="126"/>
      <c r="T836" s="125"/>
      <c r="U836" s="124">
        <v>0.89</v>
      </c>
      <c r="V836" s="124">
        <v>0</v>
      </c>
      <c r="W836" s="124">
        <v>0.89</v>
      </c>
      <c r="X836" s="123"/>
    </row>
    <row r="837" spans="1:24" x14ac:dyDescent="0.25">
      <c r="A837" s="127" t="s">
        <v>286</v>
      </c>
      <c r="B837" s="165"/>
      <c r="C837" s="128" t="s">
        <v>217</v>
      </c>
      <c r="D837" s="128" t="s">
        <v>352</v>
      </c>
      <c r="E837" s="128" t="s">
        <v>358</v>
      </c>
      <c r="F837" s="128" t="s">
        <v>447</v>
      </c>
      <c r="G837" s="128" t="s">
        <v>220</v>
      </c>
      <c r="H837" s="128" t="s">
        <v>219</v>
      </c>
      <c r="I837" s="128" t="s">
        <v>220</v>
      </c>
      <c r="J837" s="128" t="s">
        <v>356</v>
      </c>
      <c r="K837" s="128" t="s">
        <v>223</v>
      </c>
      <c r="L837" s="128" t="s">
        <v>220</v>
      </c>
      <c r="M837" s="128" t="s">
        <v>316</v>
      </c>
      <c r="N837" s="128" t="s">
        <v>224</v>
      </c>
      <c r="O837" s="127" t="s">
        <v>225</v>
      </c>
      <c r="P837" s="127" t="s">
        <v>343</v>
      </c>
      <c r="Q837" s="127" t="s">
        <v>344</v>
      </c>
      <c r="R837" s="125"/>
      <c r="S837" s="126"/>
      <c r="T837" s="125"/>
      <c r="U837" s="124">
        <v>165.5</v>
      </c>
      <c r="V837" s="124">
        <v>348977.37</v>
      </c>
      <c r="W837" s="124">
        <v>-348811.87</v>
      </c>
      <c r="X837" s="123"/>
    </row>
    <row r="838" spans="1:24" x14ac:dyDescent="0.25">
      <c r="A838" s="127" t="s">
        <v>286</v>
      </c>
      <c r="B838" s="165"/>
      <c r="C838" s="128" t="s">
        <v>217</v>
      </c>
      <c r="D838" s="128" t="s">
        <v>352</v>
      </c>
      <c r="E838" s="128" t="s">
        <v>358</v>
      </c>
      <c r="F838" s="128" t="s">
        <v>446</v>
      </c>
      <c r="G838" s="128" t="s">
        <v>220</v>
      </c>
      <c r="H838" s="128" t="s">
        <v>219</v>
      </c>
      <c r="I838" s="128" t="s">
        <v>220</v>
      </c>
      <c r="J838" s="128" t="s">
        <v>356</v>
      </c>
      <c r="K838" s="128" t="s">
        <v>223</v>
      </c>
      <c r="L838" s="128" t="s">
        <v>220</v>
      </c>
      <c r="M838" s="128" t="s">
        <v>316</v>
      </c>
      <c r="N838" s="128" t="s">
        <v>224</v>
      </c>
      <c r="O838" s="127" t="s">
        <v>225</v>
      </c>
      <c r="P838" s="127" t="s">
        <v>343</v>
      </c>
      <c r="Q838" s="127" t="s">
        <v>344</v>
      </c>
      <c r="R838" s="125"/>
      <c r="S838" s="126"/>
      <c r="T838" s="125"/>
      <c r="U838" s="124">
        <v>3484.55</v>
      </c>
      <c r="V838" s="124">
        <v>121459.66</v>
      </c>
      <c r="W838" s="124">
        <v>-117975.11</v>
      </c>
      <c r="X838" s="123"/>
    </row>
    <row r="839" spans="1:24" x14ac:dyDescent="0.25">
      <c r="A839" s="127" t="s">
        <v>286</v>
      </c>
      <c r="B839" s="165"/>
      <c r="C839" s="128" t="s">
        <v>217</v>
      </c>
      <c r="D839" s="128" t="s">
        <v>352</v>
      </c>
      <c r="E839" s="128" t="s">
        <v>358</v>
      </c>
      <c r="F839" s="128" t="s">
        <v>443</v>
      </c>
      <c r="G839" s="128" t="s">
        <v>220</v>
      </c>
      <c r="H839" s="128" t="s">
        <v>219</v>
      </c>
      <c r="I839" s="128" t="s">
        <v>220</v>
      </c>
      <c r="J839" s="128" t="s">
        <v>356</v>
      </c>
      <c r="K839" s="128" t="s">
        <v>223</v>
      </c>
      <c r="L839" s="128" t="s">
        <v>220</v>
      </c>
      <c r="M839" s="128" t="s">
        <v>316</v>
      </c>
      <c r="N839" s="128" t="s">
        <v>224</v>
      </c>
      <c r="O839" s="127" t="s">
        <v>225</v>
      </c>
      <c r="P839" s="127" t="s">
        <v>343</v>
      </c>
      <c r="Q839" s="127" t="s">
        <v>344</v>
      </c>
      <c r="R839" s="125"/>
      <c r="S839" s="126"/>
      <c r="T839" s="125"/>
      <c r="U839" s="124">
        <v>426.1</v>
      </c>
      <c r="V839" s="124">
        <v>214116.33</v>
      </c>
      <c r="W839" s="124">
        <v>-213690.23</v>
      </c>
      <c r="X839" s="123"/>
    </row>
    <row r="840" spans="1:24" x14ac:dyDescent="0.25">
      <c r="A840" s="127" t="s">
        <v>286</v>
      </c>
      <c r="B840" s="165"/>
      <c r="C840" s="128" t="s">
        <v>217</v>
      </c>
      <c r="D840" s="128" t="s">
        <v>352</v>
      </c>
      <c r="E840" s="128" t="s">
        <v>358</v>
      </c>
      <c r="F840" s="128" t="s">
        <v>445</v>
      </c>
      <c r="G840" s="128" t="s">
        <v>220</v>
      </c>
      <c r="H840" s="128" t="s">
        <v>219</v>
      </c>
      <c r="I840" s="128" t="s">
        <v>220</v>
      </c>
      <c r="J840" s="128" t="s">
        <v>356</v>
      </c>
      <c r="K840" s="128" t="s">
        <v>223</v>
      </c>
      <c r="L840" s="128" t="s">
        <v>220</v>
      </c>
      <c r="M840" s="128" t="s">
        <v>316</v>
      </c>
      <c r="N840" s="128" t="s">
        <v>224</v>
      </c>
      <c r="O840" s="127" t="s">
        <v>225</v>
      </c>
      <c r="P840" s="127" t="s">
        <v>343</v>
      </c>
      <c r="Q840" s="127" t="s">
        <v>344</v>
      </c>
      <c r="R840" s="125"/>
      <c r="S840" s="126"/>
      <c r="T840" s="125"/>
      <c r="U840" s="124">
        <v>318.82</v>
      </c>
      <c r="V840" s="124">
        <v>185044.47</v>
      </c>
      <c r="W840" s="124">
        <v>-184725.65</v>
      </c>
      <c r="X840" s="123"/>
    </row>
    <row r="841" spans="1:24" x14ac:dyDescent="0.25">
      <c r="A841" s="127" t="s">
        <v>286</v>
      </c>
      <c r="B841" s="165"/>
      <c r="C841" s="128" t="s">
        <v>217</v>
      </c>
      <c r="D841" s="128" t="s">
        <v>352</v>
      </c>
      <c r="E841" s="128" t="s">
        <v>358</v>
      </c>
      <c r="F841" s="128" t="s">
        <v>445</v>
      </c>
      <c r="G841" s="128" t="s">
        <v>220</v>
      </c>
      <c r="H841" s="128" t="s">
        <v>219</v>
      </c>
      <c r="I841" s="128" t="s">
        <v>220</v>
      </c>
      <c r="J841" s="128" t="s">
        <v>356</v>
      </c>
      <c r="K841" s="128" t="s">
        <v>223</v>
      </c>
      <c r="L841" s="128" t="s">
        <v>220</v>
      </c>
      <c r="M841" s="128" t="s">
        <v>316</v>
      </c>
      <c r="N841" s="128" t="s">
        <v>224</v>
      </c>
      <c r="O841" s="127" t="s">
        <v>225</v>
      </c>
      <c r="P841" s="127" t="s">
        <v>226</v>
      </c>
      <c r="Q841" s="127" t="s">
        <v>386</v>
      </c>
      <c r="R841" s="125"/>
      <c r="S841" s="126"/>
      <c r="T841" s="125"/>
      <c r="U841" s="124">
        <v>0</v>
      </c>
      <c r="V841" s="124">
        <v>0.89</v>
      </c>
      <c r="W841" s="124">
        <v>-0.89</v>
      </c>
      <c r="X841" s="123"/>
    </row>
    <row r="842" spans="1:24" x14ac:dyDescent="0.25">
      <c r="A842" s="127" t="s">
        <v>286</v>
      </c>
      <c r="B842" s="165"/>
      <c r="C842" s="128" t="s">
        <v>217</v>
      </c>
      <c r="D842" s="128" t="s">
        <v>352</v>
      </c>
      <c r="E842" s="128" t="s">
        <v>358</v>
      </c>
      <c r="F842" s="128" t="s">
        <v>244</v>
      </c>
      <c r="G842" s="128" t="s">
        <v>220</v>
      </c>
      <c r="H842" s="128" t="s">
        <v>219</v>
      </c>
      <c r="I842" s="128" t="s">
        <v>220</v>
      </c>
      <c r="J842" s="128" t="s">
        <v>356</v>
      </c>
      <c r="K842" s="128" t="s">
        <v>223</v>
      </c>
      <c r="L842" s="128" t="s">
        <v>220</v>
      </c>
      <c r="M842" s="128" t="s">
        <v>316</v>
      </c>
      <c r="N842" s="128" t="s">
        <v>224</v>
      </c>
      <c r="O842" s="127" t="s">
        <v>225</v>
      </c>
      <c r="P842" s="127" t="s">
        <v>343</v>
      </c>
      <c r="Q842" s="127" t="s">
        <v>344</v>
      </c>
      <c r="R842" s="125"/>
      <c r="S842" s="126"/>
      <c r="T842" s="125"/>
      <c r="U842" s="124">
        <v>0</v>
      </c>
      <c r="V842" s="124">
        <v>36662.379999999997</v>
      </c>
      <c r="W842" s="124">
        <v>-36662.379999999997</v>
      </c>
      <c r="X842" s="123"/>
    </row>
    <row r="843" spans="1:24" x14ac:dyDescent="0.25">
      <c r="A843" s="127" t="s">
        <v>286</v>
      </c>
      <c r="B843" s="165"/>
      <c r="C843" s="128" t="s">
        <v>217</v>
      </c>
      <c r="D843" s="128" t="s">
        <v>352</v>
      </c>
      <c r="E843" s="128" t="s">
        <v>358</v>
      </c>
      <c r="F843" s="128" t="s">
        <v>444</v>
      </c>
      <c r="G843" s="128" t="s">
        <v>220</v>
      </c>
      <c r="H843" s="128" t="s">
        <v>219</v>
      </c>
      <c r="I843" s="128" t="s">
        <v>220</v>
      </c>
      <c r="J843" s="128" t="s">
        <v>356</v>
      </c>
      <c r="K843" s="128" t="s">
        <v>223</v>
      </c>
      <c r="L843" s="128" t="s">
        <v>220</v>
      </c>
      <c r="M843" s="128" t="s">
        <v>316</v>
      </c>
      <c r="N843" s="128" t="s">
        <v>224</v>
      </c>
      <c r="O843" s="127" t="s">
        <v>225</v>
      </c>
      <c r="P843" s="127" t="s">
        <v>343</v>
      </c>
      <c r="Q843" s="127" t="s">
        <v>344</v>
      </c>
      <c r="R843" s="125"/>
      <c r="S843" s="126"/>
      <c r="T843" s="125"/>
      <c r="U843" s="124">
        <v>47.65</v>
      </c>
      <c r="V843" s="124">
        <v>148067.94</v>
      </c>
      <c r="W843" s="124">
        <v>-148020.29</v>
      </c>
      <c r="X843" s="123"/>
    </row>
    <row r="844" spans="1:24" x14ac:dyDescent="0.25">
      <c r="A844" s="127" t="s">
        <v>286</v>
      </c>
      <c r="B844" s="165"/>
      <c r="C844" s="128" t="s">
        <v>217</v>
      </c>
      <c r="D844" s="128" t="s">
        <v>352</v>
      </c>
      <c r="E844" s="128" t="s">
        <v>360</v>
      </c>
      <c r="F844" s="128" t="s">
        <v>447</v>
      </c>
      <c r="G844" s="128" t="s">
        <v>220</v>
      </c>
      <c r="H844" s="128" t="s">
        <v>219</v>
      </c>
      <c r="I844" s="128" t="s">
        <v>220</v>
      </c>
      <c r="J844" s="128" t="s">
        <v>356</v>
      </c>
      <c r="K844" s="128" t="s">
        <v>223</v>
      </c>
      <c r="L844" s="128" t="s">
        <v>220</v>
      </c>
      <c r="M844" s="128" t="s">
        <v>316</v>
      </c>
      <c r="N844" s="128" t="s">
        <v>224</v>
      </c>
      <c r="O844" s="127" t="s">
        <v>225</v>
      </c>
      <c r="P844" s="127" t="s">
        <v>343</v>
      </c>
      <c r="Q844" s="127" t="s">
        <v>344</v>
      </c>
      <c r="R844" s="125"/>
      <c r="S844" s="126"/>
      <c r="T844" s="125"/>
      <c r="U844" s="124">
        <v>0</v>
      </c>
      <c r="V844" s="124">
        <v>0.45</v>
      </c>
      <c r="W844" s="124">
        <v>-0.45</v>
      </c>
      <c r="X844" s="123"/>
    </row>
    <row r="845" spans="1:24" x14ac:dyDescent="0.25">
      <c r="A845" s="127" t="s">
        <v>286</v>
      </c>
      <c r="B845" s="165"/>
      <c r="C845" s="128" t="s">
        <v>217</v>
      </c>
      <c r="D845" s="128" t="s">
        <v>352</v>
      </c>
      <c r="E845" s="128" t="s">
        <v>360</v>
      </c>
      <c r="F845" s="128" t="s">
        <v>446</v>
      </c>
      <c r="G845" s="128" t="s">
        <v>220</v>
      </c>
      <c r="H845" s="128" t="s">
        <v>219</v>
      </c>
      <c r="I845" s="128" t="s">
        <v>220</v>
      </c>
      <c r="J845" s="128" t="s">
        <v>356</v>
      </c>
      <c r="K845" s="128" t="s">
        <v>223</v>
      </c>
      <c r="L845" s="128" t="s">
        <v>220</v>
      </c>
      <c r="M845" s="128" t="s">
        <v>316</v>
      </c>
      <c r="N845" s="128" t="s">
        <v>224</v>
      </c>
      <c r="O845" s="127" t="s">
        <v>225</v>
      </c>
      <c r="P845" s="127" t="s">
        <v>343</v>
      </c>
      <c r="Q845" s="127" t="s">
        <v>344</v>
      </c>
      <c r="R845" s="125"/>
      <c r="S845" s="126"/>
      <c r="T845" s="125"/>
      <c r="U845" s="124">
        <v>0</v>
      </c>
      <c r="V845" s="124">
        <v>2936.1</v>
      </c>
      <c r="W845" s="124">
        <v>-2936.1</v>
      </c>
      <c r="X845" s="123"/>
    </row>
    <row r="846" spans="1:24" x14ac:dyDescent="0.25">
      <c r="A846" s="127" t="s">
        <v>286</v>
      </c>
      <c r="B846" s="165"/>
      <c r="C846" s="128" t="s">
        <v>217</v>
      </c>
      <c r="D846" s="128" t="s">
        <v>352</v>
      </c>
      <c r="E846" s="128" t="s">
        <v>360</v>
      </c>
      <c r="F846" s="128" t="s">
        <v>443</v>
      </c>
      <c r="G846" s="128" t="s">
        <v>220</v>
      </c>
      <c r="H846" s="128" t="s">
        <v>219</v>
      </c>
      <c r="I846" s="128" t="s">
        <v>220</v>
      </c>
      <c r="J846" s="128" t="s">
        <v>356</v>
      </c>
      <c r="K846" s="128" t="s">
        <v>223</v>
      </c>
      <c r="L846" s="128" t="s">
        <v>220</v>
      </c>
      <c r="M846" s="128" t="s">
        <v>316</v>
      </c>
      <c r="N846" s="128" t="s">
        <v>224</v>
      </c>
      <c r="O846" s="127" t="s">
        <v>225</v>
      </c>
      <c r="P846" s="127" t="s">
        <v>343</v>
      </c>
      <c r="Q846" s="127" t="s">
        <v>344</v>
      </c>
      <c r="R846" s="125"/>
      <c r="S846" s="126"/>
      <c r="T846" s="125"/>
      <c r="U846" s="124">
        <v>0</v>
      </c>
      <c r="V846" s="124">
        <v>23218.36</v>
      </c>
      <c r="W846" s="124">
        <v>-23218.36</v>
      </c>
      <c r="X846" s="123"/>
    </row>
    <row r="847" spans="1:24" x14ac:dyDescent="0.25">
      <c r="A847" s="127" t="s">
        <v>286</v>
      </c>
      <c r="B847" s="165"/>
      <c r="C847" s="128" t="s">
        <v>217</v>
      </c>
      <c r="D847" s="128" t="s">
        <v>352</v>
      </c>
      <c r="E847" s="128" t="s">
        <v>360</v>
      </c>
      <c r="F847" s="128" t="s">
        <v>445</v>
      </c>
      <c r="G847" s="128" t="s">
        <v>220</v>
      </c>
      <c r="H847" s="128" t="s">
        <v>219</v>
      </c>
      <c r="I847" s="128" t="s">
        <v>220</v>
      </c>
      <c r="J847" s="128" t="s">
        <v>356</v>
      </c>
      <c r="K847" s="128" t="s">
        <v>223</v>
      </c>
      <c r="L847" s="128" t="s">
        <v>220</v>
      </c>
      <c r="M847" s="128" t="s">
        <v>316</v>
      </c>
      <c r="N847" s="128" t="s">
        <v>224</v>
      </c>
      <c r="O847" s="127" t="s">
        <v>225</v>
      </c>
      <c r="P847" s="127" t="s">
        <v>343</v>
      </c>
      <c r="Q847" s="127" t="s">
        <v>344</v>
      </c>
      <c r="R847" s="125"/>
      <c r="S847" s="126"/>
      <c r="T847" s="125"/>
      <c r="U847" s="124">
        <v>0</v>
      </c>
      <c r="V847" s="124">
        <v>2815.39</v>
      </c>
      <c r="W847" s="124">
        <v>-2815.39</v>
      </c>
      <c r="X847" s="123"/>
    </row>
    <row r="848" spans="1:24" x14ac:dyDescent="0.25">
      <c r="A848" s="127" t="s">
        <v>286</v>
      </c>
      <c r="B848" s="165"/>
      <c r="C848" s="128" t="s">
        <v>217</v>
      </c>
      <c r="D848" s="128" t="s">
        <v>364</v>
      </c>
      <c r="E848" s="128" t="s">
        <v>366</v>
      </c>
      <c r="F848" s="128" t="s">
        <v>447</v>
      </c>
      <c r="G848" s="128" t="s">
        <v>220</v>
      </c>
      <c r="H848" s="128" t="s">
        <v>219</v>
      </c>
      <c r="I848" s="128" t="s">
        <v>220</v>
      </c>
      <c r="J848" s="128" t="s">
        <v>356</v>
      </c>
      <c r="K848" s="128" t="s">
        <v>223</v>
      </c>
      <c r="L848" s="128" t="s">
        <v>220</v>
      </c>
      <c r="M848" s="128" t="s">
        <v>322</v>
      </c>
      <c r="N848" s="128" t="s">
        <v>224</v>
      </c>
      <c r="O848" s="127" t="s">
        <v>225</v>
      </c>
      <c r="P848" s="127" t="s">
        <v>226</v>
      </c>
      <c r="Q848" s="127" t="s">
        <v>241</v>
      </c>
      <c r="R848" s="125"/>
      <c r="S848" s="126"/>
      <c r="T848" s="125"/>
      <c r="U848" s="124">
        <v>0</v>
      </c>
      <c r="V848" s="124">
        <v>33366.660000000003</v>
      </c>
      <c r="W848" s="124">
        <v>-33366.660000000003</v>
      </c>
      <c r="X848" s="123"/>
    </row>
    <row r="849" spans="1:24" x14ac:dyDescent="0.25">
      <c r="A849" s="127" t="s">
        <v>286</v>
      </c>
      <c r="B849" s="165"/>
      <c r="C849" s="128" t="s">
        <v>217</v>
      </c>
      <c r="D849" s="128" t="s">
        <v>364</v>
      </c>
      <c r="E849" s="128" t="s">
        <v>366</v>
      </c>
      <c r="F849" s="128" t="s">
        <v>447</v>
      </c>
      <c r="G849" s="128" t="s">
        <v>220</v>
      </c>
      <c r="H849" s="128" t="s">
        <v>219</v>
      </c>
      <c r="I849" s="128" t="s">
        <v>220</v>
      </c>
      <c r="J849" s="128" t="s">
        <v>356</v>
      </c>
      <c r="K849" s="128" t="s">
        <v>223</v>
      </c>
      <c r="L849" s="128" t="s">
        <v>220</v>
      </c>
      <c r="M849" s="128" t="s">
        <v>322</v>
      </c>
      <c r="N849" s="128" t="s">
        <v>224</v>
      </c>
      <c r="O849" s="127" t="s">
        <v>225</v>
      </c>
      <c r="P849" s="127" t="s">
        <v>226</v>
      </c>
      <c r="Q849" s="127" t="s">
        <v>289</v>
      </c>
      <c r="R849" s="125"/>
      <c r="S849" s="126"/>
      <c r="T849" s="125"/>
      <c r="U849" s="124">
        <v>45263.81</v>
      </c>
      <c r="V849" s="124">
        <v>0</v>
      </c>
      <c r="W849" s="124">
        <v>45263.81</v>
      </c>
      <c r="X849" s="123"/>
    </row>
    <row r="850" spans="1:24" x14ac:dyDescent="0.25">
      <c r="A850" s="127" t="s">
        <v>286</v>
      </c>
      <c r="B850" s="165"/>
      <c r="C850" s="128" t="s">
        <v>217</v>
      </c>
      <c r="D850" s="128" t="s">
        <v>364</v>
      </c>
      <c r="E850" s="128" t="s">
        <v>366</v>
      </c>
      <c r="F850" s="128" t="s">
        <v>446</v>
      </c>
      <c r="G850" s="128" t="s">
        <v>220</v>
      </c>
      <c r="H850" s="128" t="s">
        <v>219</v>
      </c>
      <c r="I850" s="128" t="s">
        <v>220</v>
      </c>
      <c r="J850" s="128" t="s">
        <v>356</v>
      </c>
      <c r="K850" s="128" t="s">
        <v>223</v>
      </c>
      <c r="L850" s="128" t="s">
        <v>220</v>
      </c>
      <c r="M850" s="128" t="s">
        <v>322</v>
      </c>
      <c r="N850" s="128" t="s">
        <v>224</v>
      </c>
      <c r="O850" s="127" t="s">
        <v>225</v>
      </c>
      <c r="P850" s="127" t="s">
        <v>226</v>
      </c>
      <c r="Q850" s="127" t="s">
        <v>241</v>
      </c>
      <c r="R850" s="125"/>
      <c r="S850" s="126"/>
      <c r="T850" s="125"/>
      <c r="U850" s="124">
        <v>0</v>
      </c>
      <c r="V850" s="124">
        <v>25793.52</v>
      </c>
      <c r="W850" s="124">
        <v>-25793.52</v>
      </c>
      <c r="X850" s="123"/>
    </row>
    <row r="851" spans="1:24" x14ac:dyDescent="0.25">
      <c r="A851" s="127" t="s">
        <v>286</v>
      </c>
      <c r="B851" s="165"/>
      <c r="C851" s="128" t="s">
        <v>217</v>
      </c>
      <c r="D851" s="128" t="s">
        <v>364</v>
      </c>
      <c r="E851" s="128" t="s">
        <v>366</v>
      </c>
      <c r="F851" s="128" t="s">
        <v>446</v>
      </c>
      <c r="G851" s="128" t="s">
        <v>220</v>
      </c>
      <c r="H851" s="128" t="s">
        <v>219</v>
      </c>
      <c r="I851" s="128" t="s">
        <v>220</v>
      </c>
      <c r="J851" s="128" t="s">
        <v>356</v>
      </c>
      <c r="K851" s="128" t="s">
        <v>223</v>
      </c>
      <c r="L851" s="128" t="s">
        <v>220</v>
      </c>
      <c r="M851" s="128" t="s">
        <v>322</v>
      </c>
      <c r="N851" s="128" t="s">
        <v>224</v>
      </c>
      <c r="O851" s="127" t="s">
        <v>225</v>
      </c>
      <c r="P851" s="127" t="s">
        <v>226</v>
      </c>
      <c r="Q851" s="127" t="s">
        <v>289</v>
      </c>
      <c r="R851" s="125"/>
      <c r="S851" s="126"/>
      <c r="T851" s="125"/>
      <c r="U851" s="124">
        <v>20753.21</v>
      </c>
      <c r="V851" s="124">
        <v>0</v>
      </c>
      <c r="W851" s="124">
        <v>20753.21</v>
      </c>
      <c r="X851" s="123"/>
    </row>
    <row r="852" spans="1:24" x14ac:dyDescent="0.25">
      <c r="A852" s="127" t="s">
        <v>286</v>
      </c>
      <c r="B852" s="165"/>
      <c r="C852" s="128" t="s">
        <v>217</v>
      </c>
      <c r="D852" s="128" t="s">
        <v>364</v>
      </c>
      <c r="E852" s="128" t="s">
        <v>366</v>
      </c>
      <c r="F852" s="128" t="s">
        <v>443</v>
      </c>
      <c r="G852" s="128" t="s">
        <v>220</v>
      </c>
      <c r="H852" s="128" t="s">
        <v>219</v>
      </c>
      <c r="I852" s="128" t="s">
        <v>220</v>
      </c>
      <c r="J852" s="128" t="s">
        <v>356</v>
      </c>
      <c r="K852" s="128" t="s">
        <v>223</v>
      </c>
      <c r="L852" s="128" t="s">
        <v>220</v>
      </c>
      <c r="M852" s="128" t="s">
        <v>322</v>
      </c>
      <c r="N852" s="128" t="s">
        <v>224</v>
      </c>
      <c r="O852" s="127" t="s">
        <v>225</v>
      </c>
      <c r="P852" s="127" t="s">
        <v>226</v>
      </c>
      <c r="Q852" s="127" t="s">
        <v>241</v>
      </c>
      <c r="R852" s="125"/>
      <c r="S852" s="126"/>
      <c r="T852" s="125"/>
      <c r="U852" s="124">
        <v>0</v>
      </c>
      <c r="V852" s="124">
        <v>11681.04</v>
      </c>
      <c r="W852" s="124">
        <v>-11681.04</v>
      </c>
      <c r="X852" s="123"/>
    </row>
    <row r="853" spans="1:24" x14ac:dyDescent="0.25">
      <c r="A853" s="127" t="s">
        <v>286</v>
      </c>
      <c r="B853" s="165"/>
      <c r="C853" s="128" t="s">
        <v>217</v>
      </c>
      <c r="D853" s="128" t="s">
        <v>364</v>
      </c>
      <c r="E853" s="128" t="s">
        <v>366</v>
      </c>
      <c r="F853" s="128" t="s">
        <v>443</v>
      </c>
      <c r="G853" s="128" t="s">
        <v>220</v>
      </c>
      <c r="H853" s="128" t="s">
        <v>219</v>
      </c>
      <c r="I853" s="128" t="s">
        <v>220</v>
      </c>
      <c r="J853" s="128" t="s">
        <v>356</v>
      </c>
      <c r="K853" s="128" t="s">
        <v>223</v>
      </c>
      <c r="L853" s="128" t="s">
        <v>220</v>
      </c>
      <c r="M853" s="128" t="s">
        <v>322</v>
      </c>
      <c r="N853" s="128" t="s">
        <v>224</v>
      </c>
      <c r="O853" s="127" t="s">
        <v>225</v>
      </c>
      <c r="P853" s="127" t="s">
        <v>226</v>
      </c>
      <c r="Q853" s="127" t="s">
        <v>289</v>
      </c>
      <c r="R853" s="125"/>
      <c r="S853" s="126"/>
      <c r="T853" s="125"/>
      <c r="U853" s="124">
        <v>26959.47</v>
      </c>
      <c r="V853" s="124">
        <v>0</v>
      </c>
      <c r="W853" s="124">
        <v>26959.47</v>
      </c>
      <c r="X853" s="123"/>
    </row>
    <row r="854" spans="1:24" x14ac:dyDescent="0.25">
      <c r="A854" s="127" t="s">
        <v>286</v>
      </c>
      <c r="B854" s="165"/>
      <c r="C854" s="128" t="s">
        <v>217</v>
      </c>
      <c r="D854" s="128" t="s">
        <v>364</v>
      </c>
      <c r="E854" s="128" t="s">
        <v>366</v>
      </c>
      <c r="F854" s="128" t="s">
        <v>444</v>
      </c>
      <c r="G854" s="128" t="s">
        <v>220</v>
      </c>
      <c r="H854" s="128" t="s">
        <v>219</v>
      </c>
      <c r="I854" s="128" t="s">
        <v>220</v>
      </c>
      <c r="J854" s="128" t="s">
        <v>356</v>
      </c>
      <c r="K854" s="128" t="s">
        <v>223</v>
      </c>
      <c r="L854" s="128" t="s">
        <v>220</v>
      </c>
      <c r="M854" s="128" t="s">
        <v>322</v>
      </c>
      <c r="N854" s="128" t="s">
        <v>224</v>
      </c>
      <c r="O854" s="127" t="s">
        <v>225</v>
      </c>
      <c r="P854" s="127" t="s">
        <v>226</v>
      </c>
      <c r="Q854" s="127" t="s">
        <v>241</v>
      </c>
      <c r="R854" s="125"/>
      <c r="S854" s="126"/>
      <c r="T854" s="125"/>
      <c r="U854" s="124">
        <v>0</v>
      </c>
      <c r="V854" s="124">
        <v>4908.49</v>
      </c>
      <c r="W854" s="124">
        <v>-4908.49</v>
      </c>
      <c r="X854" s="123"/>
    </row>
    <row r="855" spans="1:24" x14ac:dyDescent="0.25">
      <c r="A855" s="127" t="s">
        <v>286</v>
      </c>
      <c r="B855" s="165"/>
      <c r="C855" s="128" t="s">
        <v>217</v>
      </c>
      <c r="D855" s="128" t="s">
        <v>364</v>
      </c>
      <c r="E855" s="128" t="s">
        <v>366</v>
      </c>
      <c r="F855" s="128" t="s">
        <v>444</v>
      </c>
      <c r="G855" s="128" t="s">
        <v>220</v>
      </c>
      <c r="H855" s="128" t="s">
        <v>219</v>
      </c>
      <c r="I855" s="128" t="s">
        <v>220</v>
      </c>
      <c r="J855" s="128" t="s">
        <v>356</v>
      </c>
      <c r="K855" s="128" t="s">
        <v>223</v>
      </c>
      <c r="L855" s="128" t="s">
        <v>220</v>
      </c>
      <c r="M855" s="128" t="s">
        <v>322</v>
      </c>
      <c r="N855" s="128" t="s">
        <v>224</v>
      </c>
      <c r="O855" s="127" t="s">
        <v>225</v>
      </c>
      <c r="P855" s="127" t="s">
        <v>226</v>
      </c>
      <c r="Q855" s="127" t="s">
        <v>289</v>
      </c>
      <c r="R855" s="125"/>
      <c r="S855" s="126"/>
      <c r="T855" s="125"/>
      <c r="U855" s="124">
        <v>6871.58</v>
      </c>
      <c r="V855" s="124">
        <v>0</v>
      </c>
      <c r="W855" s="124">
        <v>6871.58</v>
      </c>
      <c r="X855" s="123"/>
    </row>
    <row r="856" spans="1:24" x14ac:dyDescent="0.25">
      <c r="A856" s="127" t="s">
        <v>286</v>
      </c>
      <c r="B856" s="165"/>
      <c r="C856" s="128" t="s">
        <v>217</v>
      </c>
      <c r="D856" s="128" t="s">
        <v>364</v>
      </c>
      <c r="E856" s="128" t="s">
        <v>358</v>
      </c>
      <c r="F856" s="128" t="s">
        <v>447</v>
      </c>
      <c r="G856" s="128" t="s">
        <v>220</v>
      </c>
      <c r="H856" s="128" t="s">
        <v>219</v>
      </c>
      <c r="I856" s="128" t="s">
        <v>220</v>
      </c>
      <c r="J856" s="128" t="s">
        <v>356</v>
      </c>
      <c r="K856" s="128" t="s">
        <v>223</v>
      </c>
      <c r="L856" s="128" t="s">
        <v>220</v>
      </c>
      <c r="M856" s="128" t="s">
        <v>316</v>
      </c>
      <c r="N856" s="128" t="s">
        <v>224</v>
      </c>
      <c r="O856" s="127" t="s">
        <v>225</v>
      </c>
      <c r="P856" s="127" t="s">
        <v>343</v>
      </c>
      <c r="Q856" s="127" t="s">
        <v>344</v>
      </c>
      <c r="R856" s="125"/>
      <c r="S856" s="126"/>
      <c r="T856" s="125"/>
      <c r="U856" s="124">
        <v>132.55000000000001</v>
      </c>
      <c r="V856" s="124">
        <v>132.55000000000001</v>
      </c>
      <c r="W856" s="124">
        <v>0</v>
      </c>
      <c r="X856" s="123"/>
    </row>
    <row r="857" spans="1:24" x14ac:dyDescent="0.25">
      <c r="A857" s="127" t="s">
        <v>286</v>
      </c>
      <c r="B857" s="165"/>
      <c r="C857" s="128" t="s">
        <v>217</v>
      </c>
      <c r="D857" s="128" t="s">
        <v>364</v>
      </c>
      <c r="E857" s="128" t="s">
        <v>368</v>
      </c>
      <c r="F857" s="128" t="s">
        <v>446</v>
      </c>
      <c r="G857" s="128" t="s">
        <v>220</v>
      </c>
      <c r="H857" s="128" t="s">
        <v>219</v>
      </c>
      <c r="I857" s="128" t="s">
        <v>220</v>
      </c>
      <c r="J857" s="128" t="s">
        <v>356</v>
      </c>
      <c r="K857" s="128" t="s">
        <v>223</v>
      </c>
      <c r="L857" s="128" t="s">
        <v>220</v>
      </c>
      <c r="M857" s="128" t="s">
        <v>316</v>
      </c>
      <c r="N857" s="128" t="s">
        <v>224</v>
      </c>
      <c r="O857" s="127" t="s">
        <v>225</v>
      </c>
      <c r="P857" s="127" t="s">
        <v>343</v>
      </c>
      <c r="Q857" s="127" t="s">
        <v>344</v>
      </c>
      <c r="R857" s="125"/>
      <c r="S857" s="126"/>
      <c r="T857" s="125"/>
      <c r="U857" s="124">
        <v>0</v>
      </c>
      <c r="V857" s="124">
        <v>2.2400000000000002</v>
      </c>
      <c r="W857" s="124">
        <v>-2.2400000000000002</v>
      </c>
      <c r="X857" s="123"/>
    </row>
    <row r="858" spans="1:24" x14ac:dyDescent="0.25">
      <c r="A858" s="127" t="s">
        <v>286</v>
      </c>
      <c r="B858" s="165"/>
      <c r="C858" s="128" t="s">
        <v>217</v>
      </c>
      <c r="D858" s="128" t="s">
        <v>364</v>
      </c>
      <c r="E858" s="128" t="s">
        <v>368</v>
      </c>
      <c r="F858" s="128" t="s">
        <v>443</v>
      </c>
      <c r="G858" s="128" t="s">
        <v>220</v>
      </c>
      <c r="H858" s="128" t="s">
        <v>219</v>
      </c>
      <c r="I858" s="128" t="s">
        <v>220</v>
      </c>
      <c r="J858" s="128" t="s">
        <v>356</v>
      </c>
      <c r="K858" s="128" t="s">
        <v>223</v>
      </c>
      <c r="L858" s="128" t="s">
        <v>220</v>
      </c>
      <c r="M858" s="128" t="s">
        <v>316</v>
      </c>
      <c r="N858" s="128" t="s">
        <v>224</v>
      </c>
      <c r="O858" s="127" t="s">
        <v>225</v>
      </c>
      <c r="P858" s="127" t="s">
        <v>343</v>
      </c>
      <c r="Q858" s="127" t="s">
        <v>344</v>
      </c>
      <c r="R858" s="125"/>
      <c r="S858" s="126"/>
      <c r="T858" s="125"/>
      <c r="U858" s="124">
        <v>0</v>
      </c>
      <c r="V858" s="124">
        <v>9691.7900000000009</v>
      </c>
      <c r="W858" s="124">
        <v>-9691.7900000000009</v>
      </c>
      <c r="X858" s="123"/>
    </row>
    <row r="859" spans="1:24" x14ac:dyDescent="0.25">
      <c r="A859" s="127" t="s">
        <v>286</v>
      </c>
      <c r="B859" s="165"/>
      <c r="C859" s="128" t="s">
        <v>217</v>
      </c>
      <c r="D859" s="128" t="s">
        <v>364</v>
      </c>
      <c r="E859" s="128" t="s">
        <v>370</v>
      </c>
      <c r="F859" s="128" t="s">
        <v>447</v>
      </c>
      <c r="G859" s="128" t="s">
        <v>220</v>
      </c>
      <c r="H859" s="128" t="s">
        <v>219</v>
      </c>
      <c r="I859" s="128" t="s">
        <v>220</v>
      </c>
      <c r="J859" s="128" t="s">
        <v>356</v>
      </c>
      <c r="K859" s="128" t="s">
        <v>223</v>
      </c>
      <c r="L859" s="128" t="s">
        <v>220</v>
      </c>
      <c r="M859" s="128" t="s">
        <v>316</v>
      </c>
      <c r="N859" s="128" t="s">
        <v>224</v>
      </c>
      <c r="O859" s="127" t="s">
        <v>225</v>
      </c>
      <c r="P859" s="127" t="s">
        <v>343</v>
      </c>
      <c r="Q859" s="127" t="s">
        <v>344</v>
      </c>
      <c r="R859" s="125"/>
      <c r="S859" s="126"/>
      <c r="T859" s="125"/>
      <c r="U859" s="124">
        <v>9600.48</v>
      </c>
      <c r="V859" s="124">
        <v>56518.720000000001</v>
      </c>
      <c r="W859" s="124">
        <v>-46918.239999999998</v>
      </c>
      <c r="X859" s="123"/>
    </row>
    <row r="860" spans="1:24" x14ac:dyDescent="0.25">
      <c r="A860" s="127" t="s">
        <v>286</v>
      </c>
      <c r="B860" s="165"/>
      <c r="C860" s="128" t="s">
        <v>217</v>
      </c>
      <c r="D860" s="128" t="s">
        <v>364</v>
      </c>
      <c r="E860" s="128" t="s">
        <v>370</v>
      </c>
      <c r="F860" s="128" t="s">
        <v>446</v>
      </c>
      <c r="G860" s="128" t="s">
        <v>220</v>
      </c>
      <c r="H860" s="128" t="s">
        <v>219</v>
      </c>
      <c r="I860" s="128" t="s">
        <v>220</v>
      </c>
      <c r="J860" s="128" t="s">
        <v>356</v>
      </c>
      <c r="K860" s="128" t="s">
        <v>223</v>
      </c>
      <c r="L860" s="128" t="s">
        <v>220</v>
      </c>
      <c r="M860" s="128" t="s">
        <v>316</v>
      </c>
      <c r="N860" s="128" t="s">
        <v>224</v>
      </c>
      <c r="O860" s="127" t="s">
        <v>225</v>
      </c>
      <c r="P860" s="127" t="s">
        <v>343</v>
      </c>
      <c r="Q860" s="127" t="s">
        <v>344</v>
      </c>
      <c r="R860" s="125"/>
      <c r="S860" s="126"/>
      <c r="T860" s="125"/>
      <c r="U860" s="124">
        <v>0</v>
      </c>
      <c r="V860" s="124">
        <v>38612.449999999997</v>
      </c>
      <c r="W860" s="124">
        <v>-38612.449999999997</v>
      </c>
      <c r="X860" s="123"/>
    </row>
    <row r="861" spans="1:24" x14ac:dyDescent="0.25">
      <c r="A861" s="127" t="s">
        <v>286</v>
      </c>
      <c r="B861" s="165"/>
      <c r="C861" s="128" t="s">
        <v>217</v>
      </c>
      <c r="D861" s="128" t="s">
        <v>364</v>
      </c>
      <c r="E861" s="128" t="s">
        <v>370</v>
      </c>
      <c r="F861" s="128" t="s">
        <v>443</v>
      </c>
      <c r="G861" s="128" t="s">
        <v>220</v>
      </c>
      <c r="H861" s="128" t="s">
        <v>219</v>
      </c>
      <c r="I861" s="128" t="s">
        <v>220</v>
      </c>
      <c r="J861" s="128" t="s">
        <v>356</v>
      </c>
      <c r="K861" s="128" t="s">
        <v>223</v>
      </c>
      <c r="L861" s="128" t="s">
        <v>220</v>
      </c>
      <c r="M861" s="128" t="s">
        <v>316</v>
      </c>
      <c r="N861" s="128" t="s">
        <v>224</v>
      </c>
      <c r="O861" s="127" t="s">
        <v>225</v>
      </c>
      <c r="P861" s="127" t="s">
        <v>343</v>
      </c>
      <c r="Q861" s="127" t="s">
        <v>344</v>
      </c>
      <c r="R861" s="125"/>
      <c r="S861" s="126"/>
      <c r="T861" s="125"/>
      <c r="U861" s="124">
        <v>0</v>
      </c>
      <c r="V861" s="124">
        <v>50132.43</v>
      </c>
      <c r="W861" s="124">
        <v>-50132.43</v>
      </c>
      <c r="X861" s="123"/>
    </row>
    <row r="862" spans="1:24" x14ac:dyDescent="0.25">
      <c r="A862" s="127" t="s">
        <v>286</v>
      </c>
      <c r="B862" s="165"/>
      <c r="C862" s="128" t="s">
        <v>217</v>
      </c>
      <c r="D862" s="128" t="s">
        <v>364</v>
      </c>
      <c r="E862" s="128" t="s">
        <v>370</v>
      </c>
      <c r="F862" s="128" t="s">
        <v>444</v>
      </c>
      <c r="G862" s="128" t="s">
        <v>220</v>
      </c>
      <c r="H862" s="128" t="s">
        <v>219</v>
      </c>
      <c r="I862" s="128" t="s">
        <v>220</v>
      </c>
      <c r="J862" s="128" t="s">
        <v>356</v>
      </c>
      <c r="K862" s="128" t="s">
        <v>223</v>
      </c>
      <c r="L862" s="128" t="s">
        <v>220</v>
      </c>
      <c r="M862" s="128" t="s">
        <v>316</v>
      </c>
      <c r="N862" s="128" t="s">
        <v>224</v>
      </c>
      <c r="O862" s="127" t="s">
        <v>225</v>
      </c>
      <c r="P862" s="127" t="s">
        <v>343</v>
      </c>
      <c r="Q862" s="127" t="s">
        <v>344</v>
      </c>
      <c r="R862" s="125"/>
      <c r="S862" s="126"/>
      <c r="T862" s="125"/>
      <c r="U862" s="124">
        <v>0</v>
      </c>
      <c r="V862" s="124">
        <v>4864.8999999999996</v>
      </c>
      <c r="W862" s="124">
        <v>-4864.8999999999996</v>
      </c>
      <c r="X862" s="123"/>
    </row>
    <row r="863" spans="1:24" x14ac:dyDescent="0.25">
      <c r="A863" s="127" t="s">
        <v>286</v>
      </c>
      <c r="B863" s="165"/>
      <c r="C863" s="128" t="s">
        <v>217</v>
      </c>
      <c r="D863" s="128" t="s">
        <v>372</v>
      </c>
      <c r="E863" s="128" t="s">
        <v>378</v>
      </c>
      <c r="F863" s="128" t="s">
        <v>447</v>
      </c>
      <c r="G863" s="128" t="s">
        <v>220</v>
      </c>
      <c r="H863" s="128" t="s">
        <v>219</v>
      </c>
      <c r="I863" s="128" t="s">
        <v>220</v>
      </c>
      <c r="J863" s="128" t="s">
        <v>376</v>
      </c>
      <c r="K863" s="128" t="s">
        <v>223</v>
      </c>
      <c r="L863" s="128" t="s">
        <v>220</v>
      </c>
      <c r="M863" s="128" t="s">
        <v>316</v>
      </c>
      <c r="N863" s="128" t="s">
        <v>224</v>
      </c>
      <c r="O863" s="127" t="s">
        <v>225</v>
      </c>
      <c r="P863" s="127" t="s">
        <v>343</v>
      </c>
      <c r="Q863" s="127" t="s">
        <v>344</v>
      </c>
      <c r="R863" s="125"/>
      <c r="S863" s="126"/>
      <c r="T863" s="125"/>
      <c r="U863" s="124">
        <v>0</v>
      </c>
      <c r="V863" s="124">
        <v>9324.0499999999993</v>
      </c>
      <c r="W863" s="124">
        <v>-9324.0499999999993</v>
      </c>
      <c r="X863" s="123"/>
    </row>
    <row r="864" spans="1:24" x14ac:dyDescent="0.25">
      <c r="A864" s="127" t="s">
        <v>286</v>
      </c>
      <c r="B864" s="165"/>
      <c r="C864" s="128" t="s">
        <v>217</v>
      </c>
      <c r="D864" s="128" t="s">
        <v>372</v>
      </c>
      <c r="E864" s="128" t="s">
        <v>378</v>
      </c>
      <c r="F864" s="128" t="s">
        <v>446</v>
      </c>
      <c r="G864" s="128" t="s">
        <v>220</v>
      </c>
      <c r="H864" s="128" t="s">
        <v>219</v>
      </c>
      <c r="I864" s="128" t="s">
        <v>220</v>
      </c>
      <c r="J864" s="128" t="s">
        <v>376</v>
      </c>
      <c r="K864" s="128" t="s">
        <v>223</v>
      </c>
      <c r="L864" s="128" t="s">
        <v>220</v>
      </c>
      <c r="M864" s="128" t="s">
        <v>316</v>
      </c>
      <c r="N864" s="128" t="s">
        <v>224</v>
      </c>
      <c r="O864" s="127" t="s">
        <v>225</v>
      </c>
      <c r="P864" s="127" t="s">
        <v>343</v>
      </c>
      <c r="Q864" s="127" t="s">
        <v>344</v>
      </c>
      <c r="R864" s="125"/>
      <c r="S864" s="126"/>
      <c r="T864" s="125"/>
      <c r="U864" s="124">
        <v>0</v>
      </c>
      <c r="V864" s="124">
        <v>2274.4</v>
      </c>
      <c r="W864" s="124">
        <v>-2274.4</v>
      </c>
      <c r="X864" s="123"/>
    </row>
    <row r="865" spans="1:24" x14ac:dyDescent="0.25">
      <c r="A865" s="127" t="s">
        <v>286</v>
      </c>
      <c r="B865" s="165"/>
      <c r="C865" s="128" t="s">
        <v>217</v>
      </c>
      <c r="D865" s="128" t="s">
        <v>372</v>
      </c>
      <c r="E865" s="128" t="s">
        <v>378</v>
      </c>
      <c r="F865" s="128" t="s">
        <v>443</v>
      </c>
      <c r="G865" s="128" t="s">
        <v>220</v>
      </c>
      <c r="H865" s="128" t="s">
        <v>219</v>
      </c>
      <c r="I865" s="128" t="s">
        <v>220</v>
      </c>
      <c r="J865" s="128" t="s">
        <v>376</v>
      </c>
      <c r="K865" s="128" t="s">
        <v>223</v>
      </c>
      <c r="L865" s="128" t="s">
        <v>220</v>
      </c>
      <c r="M865" s="128" t="s">
        <v>316</v>
      </c>
      <c r="N865" s="128" t="s">
        <v>224</v>
      </c>
      <c r="O865" s="127" t="s">
        <v>225</v>
      </c>
      <c r="P865" s="127" t="s">
        <v>343</v>
      </c>
      <c r="Q865" s="127" t="s">
        <v>344</v>
      </c>
      <c r="R865" s="125"/>
      <c r="S865" s="126"/>
      <c r="T865" s="125"/>
      <c r="U865" s="124">
        <v>0</v>
      </c>
      <c r="V865" s="124">
        <v>339.34</v>
      </c>
      <c r="W865" s="124">
        <v>-339.34</v>
      </c>
      <c r="X865" s="123"/>
    </row>
    <row r="866" spans="1:24" x14ac:dyDescent="0.25">
      <c r="A866" s="127" t="s">
        <v>286</v>
      </c>
      <c r="B866" s="165"/>
      <c r="C866" s="128" t="s">
        <v>217</v>
      </c>
      <c r="D866" s="128" t="s">
        <v>372</v>
      </c>
      <c r="E866" s="128" t="s">
        <v>378</v>
      </c>
      <c r="F866" s="128" t="s">
        <v>445</v>
      </c>
      <c r="G866" s="128" t="s">
        <v>220</v>
      </c>
      <c r="H866" s="128" t="s">
        <v>219</v>
      </c>
      <c r="I866" s="128" t="s">
        <v>220</v>
      </c>
      <c r="J866" s="128" t="s">
        <v>376</v>
      </c>
      <c r="K866" s="128" t="s">
        <v>223</v>
      </c>
      <c r="L866" s="128" t="s">
        <v>220</v>
      </c>
      <c r="M866" s="128" t="s">
        <v>316</v>
      </c>
      <c r="N866" s="128" t="s">
        <v>224</v>
      </c>
      <c r="O866" s="127" t="s">
        <v>225</v>
      </c>
      <c r="P866" s="127" t="s">
        <v>343</v>
      </c>
      <c r="Q866" s="127" t="s">
        <v>344</v>
      </c>
      <c r="R866" s="125"/>
      <c r="S866" s="126"/>
      <c r="T866" s="125"/>
      <c r="U866" s="124">
        <v>0</v>
      </c>
      <c r="V866" s="124">
        <v>1097.6300000000001</v>
      </c>
      <c r="W866" s="124">
        <v>-1097.6300000000001</v>
      </c>
      <c r="X866" s="123"/>
    </row>
    <row r="867" spans="1:24" x14ac:dyDescent="0.25">
      <c r="A867" s="127" t="s">
        <v>286</v>
      </c>
      <c r="B867" s="165"/>
      <c r="C867" s="128" t="s">
        <v>217</v>
      </c>
      <c r="D867" s="128" t="s">
        <v>372</v>
      </c>
      <c r="E867" s="128" t="s">
        <v>378</v>
      </c>
      <c r="F867" s="128" t="s">
        <v>444</v>
      </c>
      <c r="G867" s="128" t="s">
        <v>220</v>
      </c>
      <c r="H867" s="128" t="s">
        <v>219</v>
      </c>
      <c r="I867" s="128" t="s">
        <v>220</v>
      </c>
      <c r="J867" s="128" t="s">
        <v>376</v>
      </c>
      <c r="K867" s="128" t="s">
        <v>223</v>
      </c>
      <c r="L867" s="128" t="s">
        <v>220</v>
      </c>
      <c r="M867" s="128" t="s">
        <v>316</v>
      </c>
      <c r="N867" s="128" t="s">
        <v>224</v>
      </c>
      <c r="O867" s="127" t="s">
        <v>225</v>
      </c>
      <c r="P867" s="127" t="s">
        <v>343</v>
      </c>
      <c r="Q867" s="127" t="s">
        <v>344</v>
      </c>
      <c r="R867" s="125"/>
      <c r="S867" s="126"/>
      <c r="T867" s="125"/>
      <c r="U867" s="124">
        <v>0</v>
      </c>
      <c r="V867" s="124">
        <v>140.78</v>
      </c>
      <c r="W867" s="124">
        <v>-140.78</v>
      </c>
      <c r="X867" s="123"/>
    </row>
    <row r="868" spans="1:24" x14ac:dyDescent="0.25">
      <c r="A868" s="127" t="s">
        <v>286</v>
      </c>
      <c r="B868" s="166"/>
      <c r="C868" s="128" t="s">
        <v>217</v>
      </c>
      <c r="D868" s="128" t="s">
        <v>372</v>
      </c>
      <c r="E868" s="128" t="s">
        <v>380</v>
      </c>
      <c r="F868" s="128" t="s">
        <v>447</v>
      </c>
      <c r="G868" s="128" t="s">
        <v>220</v>
      </c>
      <c r="H868" s="128" t="s">
        <v>219</v>
      </c>
      <c r="I868" s="128" t="s">
        <v>220</v>
      </c>
      <c r="J868" s="128" t="s">
        <v>376</v>
      </c>
      <c r="K868" s="128" t="s">
        <v>223</v>
      </c>
      <c r="L868" s="128" t="s">
        <v>220</v>
      </c>
      <c r="M868" s="128" t="s">
        <v>316</v>
      </c>
      <c r="N868" s="128" t="s">
        <v>224</v>
      </c>
      <c r="O868" s="127" t="s">
        <v>225</v>
      </c>
      <c r="P868" s="127" t="s">
        <v>343</v>
      </c>
      <c r="Q868" s="127" t="s">
        <v>344</v>
      </c>
      <c r="R868" s="125"/>
      <c r="S868" s="126"/>
      <c r="T868" s="125"/>
      <c r="U868" s="124">
        <v>0</v>
      </c>
      <c r="V868" s="124">
        <v>179.29</v>
      </c>
      <c r="W868" s="124">
        <v>-179.29</v>
      </c>
      <c r="X868" s="123"/>
    </row>
    <row r="869" spans="1:24" x14ac:dyDescent="0.25">
      <c r="A869" s="120"/>
      <c r="B869" s="121" t="s">
        <v>451</v>
      </c>
      <c r="C869" s="122"/>
      <c r="D869" s="122"/>
      <c r="E869" s="122"/>
      <c r="F869" s="122"/>
      <c r="G869" s="122"/>
      <c r="H869" s="122"/>
      <c r="I869" s="122"/>
      <c r="J869" s="122"/>
      <c r="K869" s="122"/>
      <c r="L869" s="122"/>
      <c r="M869" s="122"/>
      <c r="N869" s="122"/>
      <c r="O869" s="120"/>
      <c r="P869" s="120"/>
      <c r="Q869" s="120"/>
      <c r="R869" s="120"/>
      <c r="S869" s="122"/>
      <c r="T869" s="120"/>
      <c r="U869" s="119">
        <v>1758528.82</v>
      </c>
      <c r="V869" s="119">
        <v>4923271.04</v>
      </c>
      <c r="W869" s="119">
        <v>-3164742.22</v>
      </c>
      <c r="X869" s="117"/>
    </row>
    <row r="870" spans="1:24" x14ac:dyDescent="0.25">
      <c r="A870" s="127" t="s">
        <v>290</v>
      </c>
      <c r="B870" s="164" t="s">
        <v>450</v>
      </c>
      <c r="C870" s="128" t="s">
        <v>217</v>
      </c>
      <c r="D870" s="128" t="s">
        <v>334</v>
      </c>
      <c r="E870" s="128" t="s">
        <v>336</v>
      </c>
      <c r="F870" s="128" t="s">
        <v>447</v>
      </c>
      <c r="G870" s="128" t="s">
        <v>220</v>
      </c>
      <c r="H870" s="128" t="s">
        <v>219</v>
      </c>
      <c r="I870" s="128" t="s">
        <v>220</v>
      </c>
      <c r="J870" s="128" t="s">
        <v>339</v>
      </c>
      <c r="K870" s="128" t="s">
        <v>223</v>
      </c>
      <c r="L870" s="128" t="s">
        <v>220</v>
      </c>
      <c r="M870" s="128" t="s">
        <v>294</v>
      </c>
      <c r="N870" s="128" t="s">
        <v>224</v>
      </c>
      <c r="O870" s="127" t="s">
        <v>225</v>
      </c>
      <c r="P870" s="127" t="s">
        <v>226</v>
      </c>
      <c r="Q870" s="127" t="s">
        <v>241</v>
      </c>
      <c r="R870" s="125"/>
      <c r="S870" s="126"/>
      <c r="T870" s="125"/>
      <c r="U870" s="124">
        <v>1788.56</v>
      </c>
      <c r="V870" s="124">
        <v>0</v>
      </c>
      <c r="W870" s="124">
        <v>1788.56</v>
      </c>
      <c r="X870" s="123"/>
    </row>
    <row r="871" spans="1:24" x14ac:dyDescent="0.25">
      <c r="A871" s="127" t="s">
        <v>290</v>
      </c>
      <c r="B871" s="165"/>
      <c r="C871" s="128" t="s">
        <v>217</v>
      </c>
      <c r="D871" s="128" t="s">
        <v>334</v>
      </c>
      <c r="E871" s="128" t="s">
        <v>336</v>
      </c>
      <c r="F871" s="128" t="s">
        <v>447</v>
      </c>
      <c r="G871" s="128" t="s">
        <v>220</v>
      </c>
      <c r="H871" s="128" t="s">
        <v>219</v>
      </c>
      <c r="I871" s="128" t="s">
        <v>220</v>
      </c>
      <c r="J871" s="128" t="s">
        <v>339</v>
      </c>
      <c r="K871" s="128" t="s">
        <v>223</v>
      </c>
      <c r="L871" s="128" t="s">
        <v>220</v>
      </c>
      <c r="M871" s="128" t="s">
        <v>295</v>
      </c>
      <c r="N871" s="128" t="s">
        <v>224</v>
      </c>
      <c r="O871" s="127" t="s">
        <v>225</v>
      </c>
      <c r="P871" s="127" t="s">
        <v>226</v>
      </c>
      <c r="Q871" s="127" t="s">
        <v>241</v>
      </c>
      <c r="R871" s="125"/>
      <c r="S871" s="126"/>
      <c r="T871" s="125"/>
      <c r="U871" s="124">
        <v>3890</v>
      </c>
      <c r="V871" s="124">
        <v>0</v>
      </c>
      <c r="W871" s="124">
        <v>3890</v>
      </c>
      <c r="X871" s="123"/>
    </row>
    <row r="872" spans="1:24" x14ac:dyDescent="0.25">
      <c r="A872" s="127" t="s">
        <v>290</v>
      </c>
      <c r="B872" s="165"/>
      <c r="C872" s="128" t="s">
        <v>217</v>
      </c>
      <c r="D872" s="128" t="s">
        <v>334</v>
      </c>
      <c r="E872" s="128" t="s">
        <v>336</v>
      </c>
      <c r="F872" s="128" t="s">
        <v>447</v>
      </c>
      <c r="G872" s="128" t="s">
        <v>220</v>
      </c>
      <c r="H872" s="128" t="s">
        <v>219</v>
      </c>
      <c r="I872" s="128" t="s">
        <v>220</v>
      </c>
      <c r="J872" s="128" t="s">
        <v>339</v>
      </c>
      <c r="K872" s="128" t="s">
        <v>223</v>
      </c>
      <c r="L872" s="128" t="s">
        <v>220</v>
      </c>
      <c r="M872" s="128" t="s">
        <v>322</v>
      </c>
      <c r="N872" s="128" t="s">
        <v>224</v>
      </c>
      <c r="O872" s="127" t="s">
        <v>225</v>
      </c>
      <c r="P872" s="127" t="s">
        <v>226</v>
      </c>
      <c r="Q872" s="127" t="s">
        <v>241</v>
      </c>
      <c r="R872" s="125"/>
      <c r="S872" s="126"/>
      <c r="T872" s="125"/>
      <c r="U872" s="124">
        <v>0</v>
      </c>
      <c r="V872" s="124">
        <v>231546.53</v>
      </c>
      <c r="W872" s="124">
        <v>-231546.53</v>
      </c>
      <c r="X872" s="123"/>
    </row>
    <row r="873" spans="1:24" x14ac:dyDescent="0.25">
      <c r="A873" s="127" t="s">
        <v>290</v>
      </c>
      <c r="B873" s="165"/>
      <c r="C873" s="128" t="s">
        <v>217</v>
      </c>
      <c r="D873" s="128" t="s">
        <v>334</v>
      </c>
      <c r="E873" s="128" t="s">
        <v>336</v>
      </c>
      <c r="F873" s="128" t="s">
        <v>447</v>
      </c>
      <c r="G873" s="128" t="s">
        <v>220</v>
      </c>
      <c r="H873" s="128" t="s">
        <v>219</v>
      </c>
      <c r="I873" s="128" t="s">
        <v>220</v>
      </c>
      <c r="J873" s="128" t="s">
        <v>339</v>
      </c>
      <c r="K873" s="128" t="s">
        <v>223</v>
      </c>
      <c r="L873" s="128" t="s">
        <v>220</v>
      </c>
      <c r="M873" s="128" t="s">
        <v>322</v>
      </c>
      <c r="N873" s="128" t="s">
        <v>224</v>
      </c>
      <c r="O873" s="127" t="s">
        <v>225</v>
      </c>
      <c r="P873" s="127" t="s">
        <v>226</v>
      </c>
      <c r="Q873" s="127" t="s">
        <v>293</v>
      </c>
      <c r="R873" s="125"/>
      <c r="S873" s="126"/>
      <c r="T873" s="125"/>
      <c r="U873" s="124">
        <v>315359.82</v>
      </c>
      <c r="V873" s="124">
        <v>6258.47</v>
      </c>
      <c r="W873" s="124">
        <v>309101.34999999998</v>
      </c>
      <c r="X873" s="123"/>
    </row>
    <row r="874" spans="1:24" x14ac:dyDescent="0.25">
      <c r="A874" s="127" t="s">
        <v>290</v>
      </c>
      <c r="B874" s="165"/>
      <c r="C874" s="128" t="s">
        <v>217</v>
      </c>
      <c r="D874" s="128" t="s">
        <v>334</v>
      </c>
      <c r="E874" s="128" t="s">
        <v>336</v>
      </c>
      <c r="F874" s="128" t="s">
        <v>446</v>
      </c>
      <c r="G874" s="128" t="s">
        <v>220</v>
      </c>
      <c r="H874" s="128" t="s">
        <v>219</v>
      </c>
      <c r="I874" s="128" t="s">
        <v>220</v>
      </c>
      <c r="J874" s="128" t="s">
        <v>339</v>
      </c>
      <c r="K874" s="128" t="s">
        <v>223</v>
      </c>
      <c r="L874" s="128" t="s">
        <v>220</v>
      </c>
      <c r="M874" s="128" t="s">
        <v>294</v>
      </c>
      <c r="N874" s="128" t="s">
        <v>224</v>
      </c>
      <c r="O874" s="127" t="s">
        <v>225</v>
      </c>
      <c r="P874" s="127" t="s">
        <v>226</v>
      </c>
      <c r="Q874" s="127" t="s">
        <v>241</v>
      </c>
      <c r="R874" s="125"/>
      <c r="S874" s="126"/>
      <c r="T874" s="125"/>
      <c r="U874" s="124">
        <v>2245.9</v>
      </c>
      <c r="V874" s="124">
        <v>0</v>
      </c>
      <c r="W874" s="124">
        <v>2245.9</v>
      </c>
      <c r="X874" s="123"/>
    </row>
    <row r="875" spans="1:24" x14ac:dyDescent="0.25">
      <c r="A875" s="127" t="s">
        <v>290</v>
      </c>
      <c r="B875" s="165"/>
      <c r="C875" s="128" t="s">
        <v>217</v>
      </c>
      <c r="D875" s="128" t="s">
        <v>334</v>
      </c>
      <c r="E875" s="128" t="s">
        <v>336</v>
      </c>
      <c r="F875" s="128" t="s">
        <v>446</v>
      </c>
      <c r="G875" s="128" t="s">
        <v>220</v>
      </c>
      <c r="H875" s="128" t="s">
        <v>219</v>
      </c>
      <c r="I875" s="128" t="s">
        <v>220</v>
      </c>
      <c r="J875" s="128" t="s">
        <v>339</v>
      </c>
      <c r="K875" s="128" t="s">
        <v>223</v>
      </c>
      <c r="L875" s="128" t="s">
        <v>220</v>
      </c>
      <c r="M875" s="128" t="s">
        <v>295</v>
      </c>
      <c r="N875" s="128" t="s">
        <v>224</v>
      </c>
      <c r="O875" s="127" t="s">
        <v>225</v>
      </c>
      <c r="P875" s="127" t="s">
        <v>226</v>
      </c>
      <c r="Q875" s="127" t="s">
        <v>241</v>
      </c>
      <c r="R875" s="125"/>
      <c r="S875" s="126"/>
      <c r="T875" s="125"/>
      <c r="U875" s="124">
        <v>8785</v>
      </c>
      <c r="V875" s="124">
        <v>0</v>
      </c>
      <c r="W875" s="124">
        <v>8785</v>
      </c>
      <c r="X875" s="123"/>
    </row>
    <row r="876" spans="1:24" x14ac:dyDescent="0.25">
      <c r="A876" s="127" t="s">
        <v>290</v>
      </c>
      <c r="B876" s="165"/>
      <c r="C876" s="128" t="s">
        <v>217</v>
      </c>
      <c r="D876" s="128" t="s">
        <v>334</v>
      </c>
      <c r="E876" s="128" t="s">
        <v>336</v>
      </c>
      <c r="F876" s="128" t="s">
        <v>446</v>
      </c>
      <c r="G876" s="128" t="s">
        <v>220</v>
      </c>
      <c r="H876" s="128" t="s">
        <v>219</v>
      </c>
      <c r="I876" s="128" t="s">
        <v>220</v>
      </c>
      <c r="J876" s="128" t="s">
        <v>339</v>
      </c>
      <c r="K876" s="128" t="s">
        <v>223</v>
      </c>
      <c r="L876" s="128" t="s">
        <v>220</v>
      </c>
      <c r="M876" s="128" t="s">
        <v>322</v>
      </c>
      <c r="N876" s="128" t="s">
        <v>224</v>
      </c>
      <c r="O876" s="127" t="s">
        <v>225</v>
      </c>
      <c r="P876" s="127" t="s">
        <v>226</v>
      </c>
      <c r="Q876" s="127" t="s">
        <v>241</v>
      </c>
      <c r="R876" s="125"/>
      <c r="S876" s="126"/>
      <c r="T876" s="125"/>
      <c r="U876" s="124">
        <v>0</v>
      </c>
      <c r="V876" s="124">
        <v>97903.15</v>
      </c>
      <c r="W876" s="124">
        <v>-97903.15</v>
      </c>
      <c r="X876" s="123"/>
    </row>
    <row r="877" spans="1:24" x14ac:dyDescent="0.25">
      <c r="A877" s="127" t="s">
        <v>290</v>
      </c>
      <c r="B877" s="165"/>
      <c r="C877" s="128" t="s">
        <v>217</v>
      </c>
      <c r="D877" s="128" t="s">
        <v>334</v>
      </c>
      <c r="E877" s="128" t="s">
        <v>336</v>
      </c>
      <c r="F877" s="128" t="s">
        <v>446</v>
      </c>
      <c r="G877" s="128" t="s">
        <v>220</v>
      </c>
      <c r="H877" s="128" t="s">
        <v>219</v>
      </c>
      <c r="I877" s="128" t="s">
        <v>220</v>
      </c>
      <c r="J877" s="128" t="s">
        <v>339</v>
      </c>
      <c r="K877" s="128" t="s">
        <v>223</v>
      </c>
      <c r="L877" s="128" t="s">
        <v>220</v>
      </c>
      <c r="M877" s="128" t="s">
        <v>322</v>
      </c>
      <c r="N877" s="128" t="s">
        <v>224</v>
      </c>
      <c r="O877" s="127" t="s">
        <v>225</v>
      </c>
      <c r="P877" s="127" t="s">
        <v>226</v>
      </c>
      <c r="Q877" s="127" t="s">
        <v>293</v>
      </c>
      <c r="R877" s="125"/>
      <c r="S877" s="126"/>
      <c r="T877" s="125"/>
      <c r="U877" s="124">
        <v>106872.06</v>
      </c>
      <c r="V877" s="124">
        <v>11558.76</v>
      </c>
      <c r="W877" s="124">
        <v>95313.3</v>
      </c>
      <c r="X877" s="123"/>
    </row>
    <row r="878" spans="1:24" x14ac:dyDescent="0.25">
      <c r="A878" s="127" t="s">
        <v>290</v>
      </c>
      <c r="B878" s="165"/>
      <c r="C878" s="128" t="s">
        <v>217</v>
      </c>
      <c r="D878" s="128" t="s">
        <v>334</v>
      </c>
      <c r="E878" s="128" t="s">
        <v>336</v>
      </c>
      <c r="F878" s="128" t="s">
        <v>443</v>
      </c>
      <c r="G878" s="128" t="s">
        <v>220</v>
      </c>
      <c r="H878" s="128" t="s">
        <v>219</v>
      </c>
      <c r="I878" s="128" t="s">
        <v>220</v>
      </c>
      <c r="J878" s="128" t="s">
        <v>339</v>
      </c>
      <c r="K878" s="128" t="s">
        <v>223</v>
      </c>
      <c r="L878" s="128" t="s">
        <v>220</v>
      </c>
      <c r="M878" s="128" t="s">
        <v>294</v>
      </c>
      <c r="N878" s="128" t="s">
        <v>224</v>
      </c>
      <c r="O878" s="127" t="s">
        <v>225</v>
      </c>
      <c r="P878" s="127" t="s">
        <v>226</v>
      </c>
      <c r="Q878" s="127" t="s">
        <v>241</v>
      </c>
      <c r="R878" s="125"/>
      <c r="S878" s="126"/>
      <c r="T878" s="125"/>
      <c r="U878" s="124">
        <v>2810.68</v>
      </c>
      <c r="V878" s="124">
        <v>0</v>
      </c>
      <c r="W878" s="124">
        <v>2810.68</v>
      </c>
      <c r="X878" s="123"/>
    </row>
    <row r="879" spans="1:24" x14ac:dyDescent="0.25">
      <c r="A879" s="127" t="s">
        <v>290</v>
      </c>
      <c r="B879" s="165"/>
      <c r="C879" s="128" t="s">
        <v>217</v>
      </c>
      <c r="D879" s="128" t="s">
        <v>334</v>
      </c>
      <c r="E879" s="128" t="s">
        <v>336</v>
      </c>
      <c r="F879" s="128" t="s">
        <v>443</v>
      </c>
      <c r="G879" s="128" t="s">
        <v>220</v>
      </c>
      <c r="H879" s="128" t="s">
        <v>219</v>
      </c>
      <c r="I879" s="128" t="s">
        <v>220</v>
      </c>
      <c r="J879" s="128" t="s">
        <v>339</v>
      </c>
      <c r="K879" s="128" t="s">
        <v>223</v>
      </c>
      <c r="L879" s="128" t="s">
        <v>220</v>
      </c>
      <c r="M879" s="128" t="s">
        <v>295</v>
      </c>
      <c r="N879" s="128" t="s">
        <v>224</v>
      </c>
      <c r="O879" s="127" t="s">
        <v>225</v>
      </c>
      <c r="P879" s="127" t="s">
        <v>226</v>
      </c>
      <c r="Q879" s="127" t="s">
        <v>241</v>
      </c>
      <c r="R879" s="125"/>
      <c r="S879" s="126"/>
      <c r="T879" s="125"/>
      <c r="U879" s="124">
        <v>7690</v>
      </c>
      <c r="V879" s="124">
        <v>0</v>
      </c>
      <c r="W879" s="124">
        <v>7690</v>
      </c>
      <c r="X879" s="123"/>
    </row>
    <row r="880" spans="1:24" x14ac:dyDescent="0.25">
      <c r="A880" s="127" t="s">
        <v>290</v>
      </c>
      <c r="B880" s="165"/>
      <c r="C880" s="128" t="s">
        <v>217</v>
      </c>
      <c r="D880" s="128" t="s">
        <v>334</v>
      </c>
      <c r="E880" s="128" t="s">
        <v>336</v>
      </c>
      <c r="F880" s="128" t="s">
        <v>443</v>
      </c>
      <c r="G880" s="128" t="s">
        <v>220</v>
      </c>
      <c r="H880" s="128" t="s">
        <v>219</v>
      </c>
      <c r="I880" s="128" t="s">
        <v>220</v>
      </c>
      <c r="J880" s="128" t="s">
        <v>339</v>
      </c>
      <c r="K880" s="128" t="s">
        <v>223</v>
      </c>
      <c r="L880" s="128" t="s">
        <v>220</v>
      </c>
      <c r="M880" s="128" t="s">
        <v>322</v>
      </c>
      <c r="N880" s="128" t="s">
        <v>224</v>
      </c>
      <c r="O880" s="127" t="s">
        <v>225</v>
      </c>
      <c r="P880" s="127" t="s">
        <v>226</v>
      </c>
      <c r="Q880" s="127" t="s">
        <v>241</v>
      </c>
      <c r="R880" s="125"/>
      <c r="S880" s="126"/>
      <c r="T880" s="125"/>
      <c r="U880" s="124">
        <v>0</v>
      </c>
      <c r="V880" s="124">
        <v>267677.99</v>
      </c>
      <c r="W880" s="124">
        <v>-267677.99</v>
      </c>
      <c r="X880" s="123"/>
    </row>
    <row r="881" spans="1:24" x14ac:dyDescent="0.25">
      <c r="A881" s="127" t="s">
        <v>290</v>
      </c>
      <c r="B881" s="165"/>
      <c r="C881" s="128" t="s">
        <v>217</v>
      </c>
      <c r="D881" s="128" t="s">
        <v>334</v>
      </c>
      <c r="E881" s="128" t="s">
        <v>336</v>
      </c>
      <c r="F881" s="128" t="s">
        <v>443</v>
      </c>
      <c r="G881" s="128" t="s">
        <v>220</v>
      </c>
      <c r="H881" s="128" t="s">
        <v>219</v>
      </c>
      <c r="I881" s="128" t="s">
        <v>220</v>
      </c>
      <c r="J881" s="128" t="s">
        <v>339</v>
      </c>
      <c r="K881" s="128" t="s">
        <v>223</v>
      </c>
      <c r="L881" s="128" t="s">
        <v>220</v>
      </c>
      <c r="M881" s="128" t="s">
        <v>322</v>
      </c>
      <c r="N881" s="128" t="s">
        <v>224</v>
      </c>
      <c r="O881" s="127" t="s">
        <v>225</v>
      </c>
      <c r="P881" s="127" t="s">
        <v>226</v>
      </c>
      <c r="Q881" s="127" t="s">
        <v>293</v>
      </c>
      <c r="R881" s="125"/>
      <c r="S881" s="126"/>
      <c r="T881" s="125"/>
      <c r="U881" s="124">
        <v>346090.43</v>
      </c>
      <c r="V881" s="124">
        <v>11417.12</v>
      </c>
      <c r="W881" s="124">
        <v>334673.31</v>
      </c>
      <c r="X881" s="123"/>
    </row>
    <row r="882" spans="1:24" x14ac:dyDescent="0.25">
      <c r="A882" s="127" t="s">
        <v>290</v>
      </c>
      <c r="B882" s="165"/>
      <c r="C882" s="128" t="s">
        <v>217</v>
      </c>
      <c r="D882" s="128" t="s">
        <v>334</v>
      </c>
      <c r="E882" s="128" t="s">
        <v>336</v>
      </c>
      <c r="F882" s="128" t="s">
        <v>445</v>
      </c>
      <c r="G882" s="128" t="s">
        <v>220</v>
      </c>
      <c r="H882" s="128" t="s">
        <v>219</v>
      </c>
      <c r="I882" s="128" t="s">
        <v>220</v>
      </c>
      <c r="J882" s="128" t="s">
        <v>339</v>
      </c>
      <c r="K882" s="128" t="s">
        <v>223</v>
      </c>
      <c r="L882" s="128" t="s">
        <v>220</v>
      </c>
      <c r="M882" s="128" t="s">
        <v>294</v>
      </c>
      <c r="N882" s="128" t="s">
        <v>224</v>
      </c>
      <c r="O882" s="127" t="s">
        <v>225</v>
      </c>
      <c r="P882" s="127" t="s">
        <v>226</v>
      </c>
      <c r="Q882" s="127" t="s">
        <v>241</v>
      </c>
      <c r="R882" s="125"/>
      <c r="S882" s="126"/>
      <c r="T882" s="125"/>
      <c r="U882" s="124">
        <v>562.04999999999995</v>
      </c>
      <c r="V882" s="124">
        <v>0</v>
      </c>
      <c r="W882" s="124">
        <v>562.04999999999995</v>
      </c>
      <c r="X882" s="123"/>
    </row>
    <row r="883" spans="1:24" x14ac:dyDescent="0.25">
      <c r="A883" s="127" t="s">
        <v>290</v>
      </c>
      <c r="B883" s="165"/>
      <c r="C883" s="128" t="s">
        <v>217</v>
      </c>
      <c r="D883" s="128" t="s">
        <v>334</v>
      </c>
      <c r="E883" s="128" t="s">
        <v>336</v>
      </c>
      <c r="F883" s="128" t="s">
        <v>445</v>
      </c>
      <c r="G883" s="128" t="s">
        <v>220</v>
      </c>
      <c r="H883" s="128" t="s">
        <v>219</v>
      </c>
      <c r="I883" s="128" t="s">
        <v>220</v>
      </c>
      <c r="J883" s="128" t="s">
        <v>339</v>
      </c>
      <c r="K883" s="128" t="s">
        <v>223</v>
      </c>
      <c r="L883" s="128" t="s">
        <v>220</v>
      </c>
      <c r="M883" s="128" t="s">
        <v>295</v>
      </c>
      <c r="N883" s="128" t="s">
        <v>224</v>
      </c>
      <c r="O883" s="127" t="s">
        <v>225</v>
      </c>
      <c r="P883" s="127" t="s">
        <v>226</v>
      </c>
      <c r="Q883" s="127" t="s">
        <v>241</v>
      </c>
      <c r="R883" s="125"/>
      <c r="S883" s="126"/>
      <c r="T883" s="125"/>
      <c r="U883" s="124">
        <v>2205</v>
      </c>
      <c r="V883" s="124">
        <v>0</v>
      </c>
      <c r="W883" s="124">
        <v>2205</v>
      </c>
      <c r="X883" s="123"/>
    </row>
    <row r="884" spans="1:24" x14ac:dyDescent="0.25">
      <c r="A884" s="127" t="s">
        <v>290</v>
      </c>
      <c r="B884" s="165"/>
      <c r="C884" s="128" t="s">
        <v>217</v>
      </c>
      <c r="D884" s="128" t="s">
        <v>334</v>
      </c>
      <c r="E884" s="128" t="s">
        <v>336</v>
      </c>
      <c r="F884" s="128" t="s">
        <v>445</v>
      </c>
      <c r="G884" s="128" t="s">
        <v>220</v>
      </c>
      <c r="H884" s="128" t="s">
        <v>219</v>
      </c>
      <c r="I884" s="128" t="s">
        <v>220</v>
      </c>
      <c r="J884" s="128" t="s">
        <v>339</v>
      </c>
      <c r="K884" s="128" t="s">
        <v>223</v>
      </c>
      <c r="L884" s="128" t="s">
        <v>220</v>
      </c>
      <c r="M884" s="128" t="s">
        <v>322</v>
      </c>
      <c r="N884" s="128" t="s">
        <v>224</v>
      </c>
      <c r="O884" s="127" t="s">
        <v>225</v>
      </c>
      <c r="P884" s="127" t="s">
        <v>226</v>
      </c>
      <c r="Q884" s="127" t="s">
        <v>241</v>
      </c>
      <c r="R884" s="125"/>
      <c r="S884" s="126"/>
      <c r="T884" s="125"/>
      <c r="U884" s="124">
        <v>0</v>
      </c>
      <c r="V884" s="124">
        <v>91505.79</v>
      </c>
      <c r="W884" s="124">
        <v>-91505.79</v>
      </c>
      <c r="X884" s="123"/>
    </row>
    <row r="885" spans="1:24" x14ac:dyDescent="0.25">
      <c r="A885" s="127" t="s">
        <v>290</v>
      </c>
      <c r="B885" s="165"/>
      <c r="C885" s="128" t="s">
        <v>217</v>
      </c>
      <c r="D885" s="128" t="s">
        <v>334</v>
      </c>
      <c r="E885" s="128" t="s">
        <v>336</v>
      </c>
      <c r="F885" s="128" t="s">
        <v>445</v>
      </c>
      <c r="G885" s="128" t="s">
        <v>220</v>
      </c>
      <c r="H885" s="128" t="s">
        <v>219</v>
      </c>
      <c r="I885" s="128" t="s">
        <v>220</v>
      </c>
      <c r="J885" s="128" t="s">
        <v>339</v>
      </c>
      <c r="K885" s="128" t="s">
        <v>223</v>
      </c>
      <c r="L885" s="128" t="s">
        <v>220</v>
      </c>
      <c r="M885" s="128" t="s">
        <v>322</v>
      </c>
      <c r="N885" s="128" t="s">
        <v>224</v>
      </c>
      <c r="O885" s="127" t="s">
        <v>225</v>
      </c>
      <c r="P885" s="127" t="s">
        <v>226</v>
      </c>
      <c r="Q885" s="127" t="s">
        <v>293</v>
      </c>
      <c r="R885" s="125"/>
      <c r="S885" s="126"/>
      <c r="T885" s="125"/>
      <c r="U885" s="124">
        <v>99514.13</v>
      </c>
      <c r="V885" s="124">
        <v>2897.44</v>
      </c>
      <c r="W885" s="124">
        <v>96616.69</v>
      </c>
      <c r="X885" s="123"/>
    </row>
    <row r="886" spans="1:24" x14ac:dyDescent="0.25">
      <c r="A886" s="127" t="s">
        <v>290</v>
      </c>
      <c r="B886" s="165"/>
      <c r="C886" s="128" t="s">
        <v>217</v>
      </c>
      <c r="D886" s="128" t="s">
        <v>334</v>
      </c>
      <c r="E886" s="128" t="s">
        <v>336</v>
      </c>
      <c r="F886" s="128" t="s">
        <v>244</v>
      </c>
      <c r="G886" s="128" t="s">
        <v>220</v>
      </c>
      <c r="H886" s="128" t="s">
        <v>219</v>
      </c>
      <c r="I886" s="128" t="s">
        <v>220</v>
      </c>
      <c r="J886" s="128" t="s">
        <v>339</v>
      </c>
      <c r="K886" s="128" t="s">
        <v>223</v>
      </c>
      <c r="L886" s="128" t="s">
        <v>220</v>
      </c>
      <c r="M886" s="128" t="s">
        <v>294</v>
      </c>
      <c r="N886" s="128" t="s">
        <v>224</v>
      </c>
      <c r="O886" s="127" t="s">
        <v>225</v>
      </c>
      <c r="P886" s="127" t="s">
        <v>226</v>
      </c>
      <c r="Q886" s="127" t="s">
        <v>241</v>
      </c>
      <c r="R886" s="125"/>
      <c r="S886" s="126"/>
      <c r="T886" s="125"/>
      <c r="U886" s="124">
        <v>1423.87</v>
      </c>
      <c r="V886" s="124">
        <v>0</v>
      </c>
      <c r="W886" s="124">
        <v>1423.87</v>
      </c>
      <c r="X886" s="123"/>
    </row>
    <row r="887" spans="1:24" x14ac:dyDescent="0.25">
      <c r="A887" s="127" t="s">
        <v>290</v>
      </c>
      <c r="B887" s="165"/>
      <c r="C887" s="128" t="s">
        <v>217</v>
      </c>
      <c r="D887" s="128" t="s">
        <v>334</v>
      </c>
      <c r="E887" s="128" t="s">
        <v>336</v>
      </c>
      <c r="F887" s="128" t="s">
        <v>244</v>
      </c>
      <c r="G887" s="128" t="s">
        <v>220</v>
      </c>
      <c r="H887" s="128" t="s">
        <v>219</v>
      </c>
      <c r="I887" s="128" t="s">
        <v>220</v>
      </c>
      <c r="J887" s="128" t="s">
        <v>339</v>
      </c>
      <c r="K887" s="128" t="s">
        <v>223</v>
      </c>
      <c r="L887" s="128" t="s">
        <v>220</v>
      </c>
      <c r="M887" s="128" t="s">
        <v>295</v>
      </c>
      <c r="N887" s="128" t="s">
        <v>224</v>
      </c>
      <c r="O887" s="127" t="s">
        <v>225</v>
      </c>
      <c r="P887" s="127" t="s">
        <v>226</v>
      </c>
      <c r="Q887" s="127" t="s">
        <v>241</v>
      </c>
      <c r="R887" s="125"/>
      <c r="S887" s="126"/>
      <c r="T887" s="125"/>
      <c r="U887" s="124">
        <v>4420</v>
      </c>
      <c r="V887" s="124">
        <v>0</v>
      </c>
      <c r="W887" s="124">
        <v>4420</v>
      </c>
      <c r="X887" s="123"/>
    </row>
    <row r="888" spans="1:24" x14ac:dyDescent="0.25">
      <c r="A888" s="127" t="s">
        <v>290</v>
      </c>
      <c r="B888" s="165"/>
      <c r="C888" s="128" t="s">
        <v>217</v>
      </c>
      <c r="D888" s="128" t="s">
        <v>334</v>
      </c>
      <c r="E888" s="128" t="s">
        <v>336</v>
      </c>
      <c r="F888" s="128" t="s">
        <v>244</v>
      </c>
      <c r="G888" s="128" t="s">
        <v>220</v>
      </c>
      <c r="H888" s="128" t="s">
        <v>219</v>
      </c>
      <c r="I888" s="128" t="s">
        <v>220</v>
      </c>
      <c r="J888" s="128" t="s">
        <v>339</v>
      </c>
      <c r="K888" s="128" t="s">
        <v>223</v>
      </c>
      <c r="L888" s="128" t="s">
        <v>220</v>
      </c>
      <c r="M888" s="128" t="s">
        <v>322</v>
      </c>
      <c r="N888" s="128" t="s">
        <v>224</v>
      </c>
      <c r="O888" s="127" t="s">
        <v>225</v>
      </c>
      <c r="P888" s="127" t="s">
        <v>226</v>
      </c>
      <c r="Q888" s="127" t="s">
        <v>241</v>
      </c>
      <c r="R888" s="125"/>
      <c r="S888" s="126"/>
      <c r="T888" s="125"/>
      <c r="U888" s="124">
        <v>0</v>
      </c>
      <c r="V888" s="124">
        <v>26279.88</v>
      </c>
      <c r="W888" s="124">
        <v>-26279.88</v>
      </c>
      <c r="X888" s="123"/>
    </row>
    <row r="889" spans="1:24" x14ac:dyDescent="0.25">
      <c r="A889" s="127" t="s">
        <v>290</v>
      </c>
      <c r="B889" s="165"/>
      <c r="C889" s="128" t="s">
        <v>217</v>
      </c>
      <c r="D889" s="128" t="s">
        <v>334</v>
      </c>
      <c r="E889" s="128" t="s">
        <v>336</v>
      </c>
      <c r="F889" s="128" t="s">
        <v>244</v>
      </c>
      <c r="G889" s="128" t="s">
        <v>220</v>
      </c>
      <c r="H889" s="128" t="s">
        <v>219</v>
      </c>
      <c r="I889" s="128" t="s">
        <v>220</v>
      </c>
      <c r="J889" s="128" t="s">
        <v>339</v>
      </c>
      <c r="K889" s="128" t="s">
        <v>223</v>
      </c>
      <c r="L889" s="128" t="s">
        <v>220</v>
      </c>
      <c r="M889" s="128" t="s">
        <v>322</v>
      </c>
      <c r="N889" s="128" t="s">
        <v>224</v>
      </c>
      <c r="O889" s="127" t="s">
        <v>225</v>
      </c>
      <c r="P889" s="127" t="s">
        <v>226</v>
      </c>
      <c r="Q889" s="127" t="s">
        <v>293</v>
      </c>
      <c r="R889" s="125"/>
      <c r="S889" s="126"/>
      <c r="T889" s="125"/>
      <c r="U889" s="124">
        <v>31043.21</v>
      </c>
      <c r="V889" s="124">
        <v>6049.41</v>
      </c>
      <c r="W889" s="124">
        <v>24993.8</v>
      </c>
      <c r="X889" s="123"/>
    </row>
    <row r="890" spans="1:24" x14ac:dyDescent="0.25">
      <c r="A890" s="127" t="s">
        <v>290</v>
      </c>
      <c r="B890" s="165"/>
      <c r="C890" s="128" t="s">
        <v>217</v>
      </c>
      <c r="D890" s="128" t="s">
        <v>334</v>
      </c>
      <c r="E890" s="128" t="s">
        <v>336</v>
      </c>
      <c r="F890" s="128" t="s">
        <v>444</v>
      </c>
      <c r="G890" s="128" t="s">
        <v>220</v>
      </c>
      <c r="H890" s="128" t="s">
        <v>219</v>
      </c>
      <c r="I890" s="128" t="s">
        <v>220</v>
      </c>
      <c r="J890" s="128" t="s">
        <v>339</v>
      </c>
      <c r="K890" s="128" t="s">
        <v>223</v>
      </c>
      <c r="L890" s="128" t="s">
        <v>220</v>
      </c>
      <c r="M890" s="128" t="s">
        <v>294</v>
      </c>
      <c r="N890" s="128" t="s">
        <v>224</v>
      </c>
      <c r="O890" s="127" t="s">
        <v>225</v>
      </c>
      <c r="P890" s="127" t="s">
        <v>226</v>
      </c>
      <c r="Q890" s="127" t="s">
        <v>241</v>
      </c>
      <c r="R890" s="125"/>
      <c r="S890" s="126"/>
      <c r="T890" s="125"/>
      <c r="U890" s="124">
        <v>1322.28</v>
      </c>
      <c r="V890" s="124">
        <v>0</v>
      </c>
      <c r="W890" s="124">
        <v>1322.28</v>
      </c>
      <c r="X890" s="123"/>
    </row>
    <row r="891" spans="1:24" x14ac:dyDescent="0.25">
      <c r="A891" s="127" t="s">
        <v>290</v>
      </c>
      <c r="B891" s="165"/>
      <c r="C891" s="128" t="s">
        <v>217</v>
      </c>
      <c r="D891" s="128" t="s">
        <v>334</v>
      </c>
      <c r="E891" s="128" t="s">
        <v>336</v>
      </c>
      <c r="F891" s="128" t="s">
        <v>444</v>
      </c>
      <c r="G891" s="128" t="s">
        <v>220</v>
      </c>
      <c r="H891" s="128" t="s">
        <v>219</v>
      </c>
      <c r="I891" s="128" t="s">
        <v>220</v>
      </c>
      <c r="J891" s="128" t="s">
        <v>339</v>
      </c>
      <c r="K891" s="128" t="s">
        <v>223</v>
      </c>
      <c r="L891" s="128" t="s">
        <v>220</v>
      </c>
      <c r="M891" s="128" t="s">
        <v>295</v>
      </c>
      <c r="N891" s="128" t="s">
        <v>224</v>
      </c>
      <c r="O891" s="127" t="s">
        <v>225</v>
      </c>
      <c r="P891" s="127" t="s">
        <v>226</v>
      </c>
      <c r="Q891" s="127" t="s">
        <v>241</v>
      </c>
      <c r="R891" s="125"/>
      <c r="S891" s="126"/>
      <c r="T891" s="125"/>
      <c r="U891" s="124">
        <v>3730</v>
      </c>
      <c r="V891" s="124">
        <v>0</v>
      </c>
      <c r="W891" s="124">
        <v>3730</v>
      </c>
      <c r="X891" s="123"/>
    </row>
    <row r="892" spans="1:24" x14ac:dyDescent="0.25">
      <c r="A892" s="127" t="s">
        <v>290</v>
      </c>
      <c r="B892" s="165"/>
      <c r="C892" s="128" t="s">
        <v>217</v>
      </c>
      <c r="D892" s="128" t="s">
        <v>334</v>
      </c>
      <c r="E892" s="128" t="s">
        <v>336</v>
      </c>
      <c r="F892" s="128" t="s">
        <v>444</v>
      </c>
      <c r="G892" s="128" t="s">
        <v>220</v>
      </c>
      <c r="H892" s="128" t="s">
        <v>219</v>
      </c>
      <c r="I892" s="128" t="s">
        <v>220</v>
      </c>
      <c r="J892" s="128" t="s">
        <v>339</v>
      </c>
      <c r="K892" s="128" t="s">
        <v>223</v>
      </c>
      <c r="L892" s="128" t="s">
        <v>220</v>
      </c>
      <c r="M892" s="128" t="s">
        <v>322</v>
      </c>
      <c r="N892" s="128" t="s">
        <v>224</v>
      </c>
      <c r="O892" s="127" t="s">
        <v>225</v>
      </c>
      <c r="P892" s="127" t="s">
        <v>226</v>
      </c>
      <c r="Q892" s="127" t="s">
        <v>241</v>
      </c>
      <c r="R892" s="125"/>
      <c r="S892" s="126"/>
      <c r="T892" s="125"/>
      <c r="U892" s="124">
        <v>0</v>
      </c>
      <c r="V892" s="124">
        <v>103549.15</v>
      </c>
      <c r="W892" s="124">
        <v>-103549.15</v>
      </c>
      <c r="X892" s="123"/>
    </row>
    <row r="893" spans="1:24" x14ac:dyDescent="0.25">
      <c r="A893" s="127" t="s">
        <v>290</v>
      </c>
      <c r="B893" s="165"/>
      <c r="C893" s="128" t="s">
        <v>217</v>
      </c>
      <c r="D893" s="128" t="s">
        <v>334</v>
      </c>
      <c r="E893" s="128" t="s">
        <v>336</v>
      </c>
      <c r="F893" s="128" t="s">
        <v>444</v>
      </c>
      <c r="G893" s="128" t="s">
        <v>220</v>
      </c>
      <c r="H893" s="128" t="s">
        <v>219</v>
      </c>
      <c r="I893" s="128" t="s">
        <v>220</v>
      </c>
      <c r="J893" s="128" t="s">
        <v>339</v>
      </c>
      <c r="K893" s="128" t="s">
        <v>223</v>
      </c>
      <c r="L893" s="128" t="s">
        <v>220</v>
      </c>
      <c r="M893" s="128" t="s">
        <v>322</v>
      </c>
      <c r="N893" s="128" t="s">
        <v>224</v>
      </c>
      <c r="O893" s="127" t="s">
        <v>225</v>
      </c>
      <c r="P893" s="127" t="s">
        <v>226</v>
      </c>
      <c r="Q893" s="127" t="s">
        <v>293</v>
      </c>
      <c r="R893" s="125"/>
      <c r="S893" s="126"/>
      <c r="T893" s="125"/>
      <c r="U893" s="124">
        <v>127253.75999999999</v>
      </c>
      <c r="V893" s="124">
        <v>5532.68</v>
      </c>
      <c r="W893" s="124">
        <v>121721.08</v>
      </c>
      <c r="X893" s="123"/>
    </row>
    <row r="894" spans="1:24" x14ac:dyDescent="0.25">
      <c r="A894" s="127" t="s">
        <v>290</v>
      </c>
      <c r="B894" s="165"/>
      <c r="C894" s="128" t="s">
        <v>217</v>
      </c>
      <c r="D894" s="128" t="s">
        <v>334</v>
      </c>
      <c r="E894" s="128" t="s">
        <v>341</v>
      </c>
      <c r="F894" s="128" t="s">
        <v>447</v>
      </c>
      <c r="G894" s="128" t="s">
        <v>220</v>
      </c>
      <c r="H894" s="128" t="s">
        <v>219</v>
      </c>
      <c r="I894" s="128" t="s">
        <v>220</v>
      </c>
      <c r="J894" s="128" t="s">
        <v>339</v>
      </c>
      <c r="K894" s="128" t="s">
        <v>223</v>
      </c>
      <c r="L894" s="128" t="s">
        <v>220</v>
      </c>
      <c r="M894" s="128" t="s">
        <v>316</v>
      </c>
      <c r="N894" s="128" t="s">
        <v>224</v>
      </c>
      <c r="O894" s="127" t="s">
        <v>225</v>
      </c>
      <c r="P894" s="127" t="s">
        <v>343</v>
      </c>
      <c r="Q894" s="127" t="s">
        <v>344</v>
      </c>
      <c r="R894" s="125"/>
      <c r="S894" s="126"/>
      <c r="T894" s="125"/>
      <c r="U894" s="124">
        <v>2087.37</v>
      </c>
      <c r="V894" s="124">
        <v>489068.04</v>
      </c>
      <c r="W894" s="124">
        <v>-486980.67</v>
      </c>
      <c r="X894" s="123"/>
    </row>
    <row r="895" spans="1:24" x14ac:dyDescent="0.25">
      <c r="A895" s="127" t="s">
        <v>290</v>
      </c>
      <c r="B895" s="165"/>
      <c r="C895" s="128" t="s">
        <v>217</v>
      </c>
      <c r="D895" s="128" t="s">
        <v>334</v>
      </c>
      <c r="E895" s="128" t="s">
        <v>341</v>
      </c>
      <c r="F895" s="128" t="s">
        <v>446</v>
      </c>
      <c r="G895" s="128" t="s">
        <v>220</v>
      </c>
      <c r="H895" s="128" t="s">
        <v>219</v>
      </c>
      <c r="I895" s="128" t="s">
        <v>220</v>
      </c>
      <c r="J895" s="128" t="s">
        <v>339</v>
      </c>
      <c r="K895" s="128" t="s">
        <v>223</v>
      </c>
      <c r="L895" s="128" t="s">
        <v>220</v>
      </c>
      <c r="M895" s="128" t="s">
        <v>316</v>
      </c>
      <c r="N895" s="128" t="s">
        <v>224</v>
      </c>
      <c r="O895" s="127" t="s">
        <v>225</v>
      </c>
      <c r="P895" s="127" t="s">
        <v>343</v>
      </c>
      <c r="Q895" s="127" t="s">
        <v>344</v>
      </c>
      <c r="R895" s="125"/>
      <c r="S895" s="126"/>
      <c r="T895" s="125"/>
      <c r="U895" s="124">
        <v>180.91</v>
      </c>
      <c r="V895" s="124">
        <v>161550.94</v>
      </c>
      <c r="W895" s="124">
        <v>-161370.03</v>
      </c>
      <c r="X895" s="123"/>
    </row>
    <row r="896" spans="1:24" x14ac:dyDescent="0.25">
      <c r="A896" s="127" t="s">
        <v>290</v>
      </c>
      <c r="B896" s="165"/>
      <c r="C896" s="128" t="s">
        <v>217</v>
      </c>
      <c r="D896" s="128" t="s">
        <v>334</v>
      </c>
      <c r="E896" s="128" t="s">
        <v>341</v>
      </c>
      <c r="F896" s="128" t="s">
        <v>446</v>
      </c>
      <c r="G896" s="128" t="s">
        <v>220</v>
      </c>
      <c r="H896" s="128" t="s">
        <v>219</v>
      </c>
      <c r="I896" s="128" t="s">
        <v>220</v>
      </c>
      <c r="J896" s="128" t="s">
        <v>339</v>
      </c>
      <c r="K896" s="128" t="s">
        <v>223</v>
      </c>
      <c r="L896" s="128" t="s">
        <v>220</v>
      </c>
      <c r="M896" s="128" t="s">
        <v>294</v>
      </c>
      <c r="N896" s="128" t="s">
        <v>224</v>
      </c>
      <c r="O896" s="127" t="s">
        <v>225</v>
      </c>
      <c r="P896" s="127" t="s">
        <v>343</v>
      </c>
      <c r="Q896" s="127" t="s">
        <v>344</v>
      </c>
      <c r="R896" s="125"/>
      <c r="S896" s="126"/>
      <c r="T896" s="125"/>
      <c r="U896" s="124">
        <v>3.14</v>
      </c>
      <c r="V896" s="124">
        <v>0</v>
      </c>
      <c r="W896" s="124">
        <v>3.14</v>
      </c>
      <c r="X896" s="123"/>
    </row>
    <row r="897" spans="1:24" x14ac:dyDescent="0.25">
      <c r="A897" s="127" t="s">
        <v>290</v>
      </c>
      <c r="B897" s="165"/>
      <c r="C897" s="128" t="s">
        <v>217</v>
      </c>
      <c r="D897" s="128" t="s">
        <v>334</v>
      </c>
      <c r="E897" s="128" t="s">
        <v>341</v>
      </c>
      <c r="F897" s="128" t="s">
        <v>446</v>
      </c>
      <c r="G897" s="128" t="s">
        <v>220</v>
      </c>
      <c r="H897" s="128" t="s">
        <v>219</v>
      </c>
      <c r="I897" s="128" t="s">
        <v>220</v>
      </c>
      <c r="J897" s="128" t="s">
        <v>339</v>
      </c>
      <c r="K897" s="128" t="s">
        <v>223</v>
      </c>
      <c r="L897" s="128" t="s">
        <v>220</v>
      </c>
      <c r="M897" s="128" t="s">
        <v>295</v>
      </c>
      <c r="N897" s="128" t="s">
        <v>224</v>
      </c>
      <c r="O897" s="127" t="s">
        <v>225</v>
      </c>
      <c r="P897" s="127" t="s">
        <v>343</v>
      </c>
      <c r="Q897" s="127" t="s">
        <v>344</v>
      </c>
      <c r="R897" s="125"/>
      <c r="S897" s="126"/>
      <c r="T897" s="125"/>
      <c r="U897" s="124">
        <v>5</v>
      </c>
      <c r="V897" s="124">
        <v>0</v>
      </c>
      <c r="W897" s="124">
        <v>5</v>
      </c>
      <c r="X897" s="123"/>
    </row>
    <row r="898" spans="1:24" x14ac:dyDescent="0.25">
      <c r="A898" s="127" t="s">
        <v>290</v>
      </c>
      <c r="B898" s="165"/>
      <c r="C898" s="128" t="s">
        <v>217</v>
      </c>
      <c r="D898" s="128" t="s">
        <v>334</v>
      </c>
      <c r="E898" s="128" t="s">
        <v>341</v>
      </c>
      <c r="F898" s="128" t="s">
        <v>443</v>
      </c>
      <c r="G898" s="128" t="s">
        <v>220</v>
      </c>
      <c r="H898" s="128" t="s">
        <v>219</v>
      </c>
      <c r="I898" s="128" t="s">
        <v>220</v>
      </c>
      <c r="J898" s="128" t="s">
        <v>339</v>
      </c>
      <c r="K898" s="128" t="s">
        <v>223</v>
      </c>
      <c r="L898" s="128" t="s">
        <v>220</v>
      </c>
      <c r="M898" s="128" t="s">
        <v>316</v>
      </c>
      <c r="N898" s="128" t="s">
        <v>224</v>
      </c>
      <c r="O898" s="127" t="s">
        <v>225</v>
      </c>
      <c r="P898" s="127" t="s">
        <v>343</v>
      </c>
      <c r="Q898" s="127" t="s">
        <v>344</v>
      </c>
      <c r="R898" s="125"/>
      <c r="S898" s="126"/>
      <c r="T898" s="125"/>
      <c r="U898" s="124">
        <v>852.57</v>
      </c>
      <c r="V898" s="124">
        <v>521164.83</v>
      </c>
      <c r="W898" s="124">
        <v>-520312.26</v>
      </c>
      <c r="X898" s="123"/>
    </row>
    <row r="899" spans="1:24" x14ac:dyDescent="0.25">
      <c r="A899" s="127" t="s">
        <v>290</v>
      </c>
      <c r="B899" s="165"/>
      <c r="C899" s="128" t="s">
        <v>217</v>
      </c>
      <c r="D899" s="128" t="s">
        <v>334</v>
      </c>
      <c r="E899" s="128" t="s">
        <v>341</v>
      </c>
      <c r="F899" s="128" t="s">
        <v>443</v>
      </c>
      <c r="G899" s="128" t="s">
        <v>220</v>
      </c>
      <c r="H899" s="128" t="s">
        <v>219</v>
      </c>
      <c r="I899" s="128" t="s">
        <v>220</v>
      </c>
      <c r="J899" s="128" t="s">
        <v>339</v>
      </c>
      <c r="K899" s="128" t="s">
        <v>223</v>
      </c>
      <c r="L899" s="128" t="s">
        <v>220</v>
      </c>
      <c r="M899" s="128" t="s">
        <v>294</v>
      </c>
      <c r="N899" s="128" t="s">
        <v>224</v>
      </c>
      <c r="O899" s="127" t="s">
        <v>225</v>
      </c>
      <c r="P899" s="127" t="s">
        <v>343</v>
      </c>
      <c r="Q899" s="127" t="s">
        <v>344</v>
      </c>
      <c r="R899" s="125"/>
      <c r="S899" s="126"/>
      <c r="T899" s="125"/>
      <c r="U899" s="124">
        <v>3.83</v>
      </c>
      <c r="V899" s="124">
        <v>0</v>
      </c>
      <c r="W899" s="124">
        <v>3.83</v>
      </c>
      <c r="X899" s="123"/>
    </row>
    <row r="900" spans="1:24" x14ac:dyDescent="0.25">
      <c r="A900" s="127" t="s">
        <v>290</v>
      </c>
      <c r="B900" s="165"/>
      <c r="C900" s="128" t="s">
        <v>217</v>
      </c>
      <c r="D900" s="128" t="s">
        <v>334</v>
      </c>
      <c r="E900" s="128" t="s">
        <v>341</v>
      </c>
      <c r="F900" s="128" t="s">
        <v>443</v>
      </c>
      <c r="G900" s="128" t="s">
        <v>220</v>
      </c>
      <c r="H900" s="128" t="s">
        <v>219</v>
      </c>
      <c r="I900" s="128" t="s">
        <v>220</v>
      </c>
      <c r="J900" s="128" t="s">
        <v>339</v>
      </c>
      <c r="K900" s="128" t="s">
        <v>223</v>
      </c>
      <c r="L900" s="128" t="s">
        <v>220</v>
      </c>
      <c r="M900" s="128" t="s">
        <v>295</v>
      </c>
      <c r="N900" s="128" t="s">
        <v>224</v>
      </c>
      <c r="O900" s="127" t="s">
        <v>225</v>
      </c>
      <c r="P900" s="127" t="s">
        <v>343</v>
      </c>
      <c r="Q900" s="127" t="s">
        <v>344</v>
      </c>
      <c r="R900" s="125"/>
      <c r="S900" s="126"/>
      <c r="T900" s="125"/>
      <c r="U900" s="124">
        <v>5</v>
      </c>
      <c r="V900" s="124">
        <v>0</v>
      </c>
      <c r="W900" s="124">
        <v>5</v>
      </c>
      <c r="X900" s="123"/>
    </row>
    <row r="901" spans="1:24" x14ac:dyDescent="0.25">
      <c r="A901" s="127" t="s">
        <v>290</v>
      </c>
      <c r="B901" s="165"/>
      <c r="C901" s="128" t="s">
        <v>217</v>
      </c>
      <c r="D901" s="128" t="s">
        <v>334</v>
      </c>
      <c r="E901" s="128" t="s">
        <v>341</v>
      </c>
      <c r="F901" s="128" t="s">
        <v>445</v>
      </c>
      <c r="G901" s="128" t="s">
        <v>220</v>
      </c>
      <c r="H901" s="128" t="s">
        <v>219</v>
      </c>
      <c r="I901" s="128" t="s">
        <v>220</v>
      </c>
      <c r="J901" s="128" t="s">
        <v>339</v>
      </c>
      <c r="K901" s="128" t="s">
        <v>223</v>
      </c>
      <c r="L901" s="128" t="s">
        <v>220</v>
      </c>
      <c r="M901" s="128" t="s">
        <v>316</v>
      </c>
      <c r="N901" s="128" t="s">
        <v>224</v>
      </c>
      <c r="O901" s="127" t="s">
        <v>225</v>
      </c>
      <c r="P901" s="127" t="s">
        <v>343</v>
      </c>
      <c r="Q901" s="127" t="s">
        <v>344</v>
      </c>
      <c r="R901" s="125"/>
      <c r="S901" s="126"/>
      <c r="T901" s="125"/>
      <c r="U901" s="124">
        <v>150.13</v>
      </c>
      <c r="V901" s="124">
        <v>151281.54</v>
      </c>
      <c r="W901" s="124">
        <v>-151131.41</v>
      </c>
      <c r="X901" s="123"/>
    </row>
    <row r="902" spans="1:24" x14ac:dyDescent="0.25">
      <c r="A902" s="127" t="s">
        <v>290</v>
      </c>
      <c r="B902" s="165"/>
      <c r="C902" s="128" t="s">
        <v>217</v>
      </c>
      <c r="D902" s="128" t="s">
        <v>334</v>
      </c>
      <c r="E902" s="128" t="s">
        <v>341</v>
      </c>
      <c r="F902" s="128" t="s">
        <v>244</v>
      </c>
      <c r="G902" s="128" t="s">
        <v>220</v>
      </c>
      <c r="H902" s="128" t="s">
        <v>219</v>
      </c>
      <c r="I902" s="128" t="s">
        <v>220</v>
      </c>
      <c r="J902" s="128" t="s">
        <v>339</v>
      </c>
      <c r="K902" s="128" t="s">
        <v>223</v>
      </c>
      <c r="L902" s="128" t="s">
        <v>220</v>
      </c>
      <c r="M902" s="128" t="s">
        <v>316</v>
      </c>
      <c r="N902" s="128" t="s">
        <v>224</v>
      </c>
      <c r="O902" s="127" t="s">
        <v>225</v>
      </c>
      <c r="P902" s="127" t="s">
        <v>343</v>
      </c>
      <c r="Q902" s="127" t="s">
        <v>344</v>
      </c>
      <c r="R902" s="125"/>
      <c r="S902" s="126"/>
      <c r="T902" s="125"/>
      <c r="U902" s="124">
        <v>134.1</v>
      </c>
      <c r="V902" s="124">
        <v>38090.97</v>
      </c>
      <c r="W902" s="124">
        <v>-37956.870000000003</v>
      </c>
      <c r="X902" s="123"/>
    </row>
    <row r="903" spans="1:24" x14ac:dyDescent="0.25">
      <c r="A903" s="127" t="s">
        <v>290</v>
      </c>
      <c r="B903" s="165"/>
      <c r="C903" s="128" t="s">
        <v>217</v>
      </c>
      <c r="D903" s="128" t="s">
        <v>334</v>
      </c>
      <c r="E903" s="128" t="s">
        <v>341</v>
      </c>
      <c r="F903" s="128" t="s">
        <v>444</v>
      </c>
      <c r="G903" s="128" t="s">
        <v>220</v>
      </c>
      <c r="H903" s="128" t="s">
        <v>219</v>
      </c>
      <c r="I903" s="128" t="s">
        <v>220</v>
      </c>
      <c r="J903" s="128" t="s">
        <v>339</v>
      </c>
      <c r="K903" s="128" t="s">
        <v>223</v>
      </c>
      <c r="L903" s="128" t="s">
        <v>220</v>
      </c>
      <c r="M903" s="128" t="s">
        <v>316</v>
      </c>
      <c r="N903" s="128" t="s">
        <v>224</v>
      </c>
      <c r="O903" s="127" t="s">
        <v>225</v>
      </c>
      <c r="P903" s="127" t="s">
        <v>343</v>
      </c>
      <c r="Q903" s="127" t="s">
        <v>344</v>
      </c>
      <c r="R903" s="125"/>
      <c r="S903" s="126"/>
      <c r="T903" s="125"/>
      <c r="U903" s="124">
        <v>395.21</v>
      </c>
      <c r="V903" s="124">
        <v>189909.74</v>
      </c>
      <c r="W903" s="124">
        <v>-189514.53</v>
      </c>
      <c r="X903" s="123"/>
    </row>
    <row r="904" spans="1:24" x14ac:dyDescent="0.25">
      <c r="A904" s="127" t="s">
        <v>290</v>
      </c>
      <c r="B904" s="165"/>
      <c r="C904" s="128" t="s">
        <v>217</v>
      </c>
      <c r="D904" s="128" t="s">
        <v>334</v>
      </c>
      <c r="E904" s="128" t="s">
        <v>345</v>
      </c>
      <c r="F904" s="128" t="s">
        <v>447</v>
      </c>
      <c r="G904" s="128" t="s">
        <v>220</v>
      </c>
      <c r="H904" s="128" t="s">
        <v>219</v>
      </c>
      <c r="I904" s="128" t="s">
        <v>220</v>
      </c>
      <c r="J904" s="128" t="s">
        <v>339</v>
      </c>
      <c r="K904" s="128" t="s">
        <v>223</v>
      </c>
      <c r="L904" s="128" t="s">
        <v>220</v>
      </c>
      <c r="M904" s="128" t="s">
        <v>316</v>
      </c>
      <c r="N904" s="128" t="s">
        <v>224</v>
      </c>
      <c r="O904" s="127" t="s">
        <v>225</v>
      </c>
      <c r="P904" s="127" t="s">
        <v>343</v>
      </c>
      <c r="Q904" s="127" t="s">
        <v>344</v>
      </c>
      <c r="R904" s="125"/>
      <c r="S904" s="126"/>
      <c r="T904" s="125"/>
      <c r="U904" s="124">
        <v>6.96</v>
      </c>
      <c r="V904" s="124">
        <v>10986.58</v>
      </c>
      <c r="W904" s="124">
        <v>-10979.62</v>
      </c>
      <c r="X904" s="123"/>
    </row>
    <row r="905" spans="1:24" x14ac:dyDescent="0.25">
      <c r="A905" s="127" t="s">
        <v>290</v>
      </c>
      <c r="B905" s="165"/>
      <c r="C905" s="128" t="s">
        <v>217</v>
      </c>
      <c r="D905" s="128" t="s">
        <v>334</v>
      </c>
      <c r="E905" s="128" t="s">
        <v>345</v>
      </c>
      <c r="F905" s="128" t="s">
        <v>447</v>
      </c>
      <c r="G905" s="128" t="s">
        <v>220</v>
      </c>
      <c r="H905" s="128" t="s">
        <v>219</v>
      </c>
      <c r="I905" s="128" t="s">
        <v>220</v>
      </c>
      <c r="J905" s="128" t="s">
        <v>339</v>
      </c>
      <c r="K905" s="128" t="s">
        <v>223</v>
      </c>
      <c r="L905" s="128" t="s">
        <v>220</v>
      </c>
      <c r="M905" s="128" t="s">
        <v>294</v>
      </c>
      <c r="N905" s="128" t="s">
        <v>224</v>
      </c>
      <c r="O905" s="127" t="s">
        <v>225</v>
      </c>
      <c r="P905" s="127" t="s">
        <v>343</v>
      </c>
      <c r="Q905" s="127" t="s">
        <v>344</v>
      </c>
      <c r="R905" s="125"/>
      <c r="S905" s="126"/>
      <c r="T905" s="125"/>
      <c r="U905" s="124">
        <v>4398.6499999999996</v>
      </c>
      <c r="V905" s="124">
        <v>2.79</v>
      </c>
      <c r="W905" s="124">
        <v>4395.8599999999997</v>
      </c>
      <c r="X905" s="123"/>
    </row>
    <row r="906" spans="1:24" x14ac:dyDescent="0.25">
      <c r="A906" s="127" t="s">
        <v>290</v>
      </c>
      <c r="B906" s="165"/>
      <c r="C906" s="128" t="s">
        <v>217</v>
      </c>
      <c r="D906" s="128" t="s">
        <v>334</v>
      </c>
      <c r="E906" s="128" t="s">
        <v>345</v>
      </c>
      <c r="F906" s="128" t="s">
        <v>447</v>
      </c>
      <c r="G906" s="128" t="s">
        <v>220</v>
      </c>
      <c r="H906" s="128" t="s">
        <v>219</v>
      </c>
      <c r="I906" s="128" t="s">
        <v>220</v>
      </c>
      <c r="J906" s="128" t="s">
        <v>339</v>
      </c>
      <c r="K906" s="128" t="s">
        <v>223</v>
      </c>
      <c r="L906" s="128" t="s">
        <v>220</v>
      </c>
      <c r="M906" s="128" t="s">
        <v>295</v>
      </c>
      <c r="N906" s="128" t="s">
        <v>224</v>
      </c>
      <c r="O906" s="127" t="s">
        <v>225</v>
      </c>
      <c r="P906" s="127" t="s">
        <v>343</v>
      </c>
      <c r="Q906" s="127" t="s">
        <v>344</v>
      </c>
      <c r="R906" s="125"/>
      <c r="S906" s="126"/>
      <c r="T906" s="125"/>
      <c r="U906" s="124">
        <v>3925</v>
      </c>
      <c r="V906" s="124">
        <v>5</v>
      </c>
      <c r="W906" s="124">
        <v>3920</v>
      </c>
      <c r="X906" s="123"/>
    </row>
    <row r="907" spans="1:24" x14ac:dyDescent="0.25">
      <c r="A907" s="127" t="s">
        <v>290</v>
      </c>
      <c r="B907" s="165"/>
      <c r="C907" s="128" t="s">
        <v>217</v>
      </c>
      <c r="D907" s="128" t="s">
        <v>334</v>
      </c>
      <c r="E907" s="128" t="s">
        <v>345</v>
      </c>
      <c r="F907" s="128" t="s">
        <v>446</v>
      </c>
      <c r="G907" s="128" t="s">
        <v>220</v>
      </c>
      <c r="H907" s="128" t="s">
        <v>219</v>
      </c>
      <c r="I907" s="128" t="s">
        <v>220</v>
      </c>
      <c r="J907" s="128" t="s">
        <v>339</v>
      </c>
      <c r="K907" s="128" t="s">
        <v>223</v>
      </c>
      <c r="L907" s="128" t="s">
        <v>220</v>
      </c>
      <c r="M907" s="128" t="s">
        <v>316</v>
      </c>
      <c r="N907" s="128" t="s">
        <v>224</v>
      </c>
      <c r="O907" s="127" t="s">
        <v>225</v>
      </c>
      <c r="P907" s="127" t="s">
        <v>343</v>
      </c>
      <c r="Q907" s="127" t="s">
        <v>344</v>
      </c>
      <c r="R907" s="125"/>
      <c r="S907" s="126"/>
      <c r="T907" s="125"/>
      <c r="U907" s="124">
        <v>0</v>
      </c>
      <c r="V907" s="124">
        <v>11014.78</v>
      </c>
      <c r="W907" s="124">
        <v>-11014.78</v>
      </c>
      <c r="X907" s="123"/>
    </row>
    <row r="908" spans="1:24" x14ac:dyDescent="0.25">
      <c r="A908" s="127" t="s">
        <v>290</v>
      </c>
      <c r="B908" s="165"/>
      <c r="C908" s="128" t="s">
        <v>217</v>
      </c>
      <c r="D908" s="128" t="s">
        <v>334</v>
      </c>
      <c r="E908" s="128" t="s">
        <v>345</v>
      </c>
      <c r="F908" s="128" t="s">
        <v>446</v>
      </c>
      <c r="G908" s="128" t="s">
        <v>220</v>
      </c>
      <c r="H908" s="128" t="s">
        <v>219</v>
      </c>
      <c r="I908" s="128" t="s">
        <v>220</v>
      </c>
      <c r="J908" s="128" t="s">
        <v>339</v>
      </c>
      <c r="K908" s="128" t="s">
        <v>223</v>
      </c>
      <c r="L908" s="128" t="s">
        <v>220</v>
      </c>
      <c r="M908" s="128" t="s">
        <v>294</v>
      </c>
      <c r="N908" s="128" t="s">
        <v>224</v>
      </c>
      <c r="O908" s="127" t="s">
        <v>225</v>
      </c>
      <c r="P908" s="127" t="s">
        <v>343</v>
      </c>
      <c r="Q908" s="127" t="s">
        <v>344</v>
      </c>
      <c r="R908" s="125"/>
      <c r="S908" s="126"/>
      <c r="T908" s="125"/>
      <c r="U908" s="124">
        <v>4390.0600000000004</v>
      </c>
      <c r="V908" s="124">
        <v>0</v>
      </c>
      <c r="W908" s="124">
        <v>4390.0600000000004</v>
      </c>
      <c r="X908" s="123"/>
    </row>
    <row r="909" spans="1:24" x14ac:dyDescent="0.25">
      <c r="A909" s="127" t="s">
        <v>290</v>
      </c>
      <c r="B909" s="165"/>
      <c r="C909" s="128" t="s">
        <v>217</v>
      </c>
      <c r="D909" s="128" t="s">
        <v>334</v>
      </c>
      <c r="E909" s="128" t="s">
        <v>345</v>
      </c>
      <c r="F909" s="128" t="s">
        <v>446</v>
      </c>
      <c r="G909" s="128" t="s">
        <v>220</v>
      </c>
      <c r="H909" s="128" t="s">
        <v>219</v>
      </c>
      <c r="I909" s="128" t="s">
        <v>220</v>
      </c>
      <c r="J909" s="128" t="s">
        <v>339</v>
      </c>
      <c r="K909" s="128" t="s">
        <v>223</v>
      </c>
      <c r="L909" s="128" t="s">
        <v>220</v>
      </c>
      <c r="M909" s="128" t="s">
        <v>295</v>
      </c>
      <c r="N909" s="128" t="s">
        <v>224</v>
      </c>
      <c r="O909" s="127" t="s">
        <v>225</v>
      </c>
      <c r="P909" s="127" t="s">
        <v>343</v>
      </c>
      <c r="Q909" s="127" t="s">
        <v>344</v>
      </c>
      <c r="R909" s="125"/>
      <c r="S909" s="126"/>
      <c r="T909" s="125"/>
      <c r="U909" s="124">
        <v>8685</v>
      </c>
      <c r="V909" s="124">
        <v>0</v>
      </c>
      <c r="W909" s="124">
        <v>8685</v>
      </c>
      <c r="X909" s="123"/>
    </row>
    <row r="910" spans="1:24" x14ac:dyDescent="0.25">
      <c r="A910" s="127" t="s">
        <v>290</v>
      </c>
      <c r="B910" s="166"/>
      <c r="C910" s="128" t="s">
        <v>217</v>
      </c>
      <c r="D910" s="128" t="s">
        <v>334</v>
      </c>
      <c r="E910" s="128" t="s">
        <v>345</v>
      </c>
      <c r="F910" s="128" t="s">
        <v>443</v>
      </c>
      <c r="G910" s="128" t="s">
        <v>220</v>
      </c>
      <c r="H910" s="128" t="s">
        <v>219</v>
      </c>
      <c r="I910" s="128" t="s">
        <v>220</v>
      </c>
      <c r="J910" s="128" t="s">
        <v>339</v>
      </c>
      <c r="K910" s="128" t="s">
        <v>223</v>
      </c>
      <c r="L910" s="128" t="s">
        <v>220</v>
      </c>
      <c r="M910" s="128" t="s">
        <v>316</v>
      </c>
      <c r="N910" s="128" t="s">
        <v>224</v>
      </c>
      <c r="O910" s="127" t="s">
        <v>225</v>
      </c>
      <c r="P910" s="127" t="s">
        <v>343</v>
      </c>
      <c r="Q910" s="127" t="s">
        <v>344</v>
      </c>
      <c r="R910" s="125"/>
      <c r="S910" s="126"/>
      <c r="T910" s="125"/>
      <c r="U910" s="124">
        <v>0</v>
      </c>
      <c r="V910" s="124">
        <v>14290.96</v>
      </c>
      <c r="W910" s="124">
        <v>-14290.96</v>
      </c>
      <c r="X910" s="123"/>
    </row>
    <row r="911" spans="1:24" x14ac:dyDescent="0.25">
      <c r="A911" s="127" t="s">
        <v>290</v>
      </c>
      <c r="B911" s="167" t="s">
        <v>4</v>
      </c>
      <c r="C911" s="128" t="s">
        <v>217</v>
      </c>
      <c r="D911" s="128" t="s">
        <v>334</v>
      </c>
      <c r="E911" s="128" t="s">
        <v>345</v>
      </c>
      <c r="F911" s="128" t="s">
        <v>443</v>
      </c>
      <c r="G911" s="128" t="s">
        <v>220</v>
      </c>
      <c r="H911" s="128" t="s">
        <v>219</v>
      </c>
      <c r="I911" s="128" t="s">
        <v>220</v>
      </c>
      <c r="J911" s="128" t="s">
        <v>339</v>
      </c>
      <c r="K911" s="128" t="s">
        <v>223</v>
      </c>
      <c r="L911" s="128" t="s">
        <v>220</v>
      </c>
      <c r="M911" s="128" t="s">
        <v>294</v>
      </c>
      <c r="N911" s="128" t="s">
        <v>224</v>
      </c>
      <c r="O911" s="127" t="s">
        <v>225</v>
      </c>
      <c r="P911" s="127" t="s">
        <v>343</v>
      </c>
      <c r="Q911" s="127" t="s">
        <v>344</v>
      </c>
      <c r="R911" s="125"/>
      <c r="S911" s="126"/>
      <c r="T911" s="125"/>
      <c r="U911" s="124">
        <v>5712.94</v>
      </c>
      <c r="V911" s="124">
        <v>0</v>
      </c>
      <c r="W911" s="124">
        <v>5712.94</v>
      </c>
      <c r="X911" s="123"/>
    </row>
    <row r="912" spans="1:24" x14ac:dyDescent="0.25">
      <c r="A912" s="127" t="s">
        <v>290</v>
      </c>
      <c r="B912" s="167"/>
      <c r="C912" s="128" t="s">
        <v>217</v>
      </c>
      <c r="D912" s="128" t="s">
        <v>334</v>
      </c>
      <c r="E912" s="128" t="s">
        <v>345</v>
      </c>
      <c r="F912" s="128" t="s">
        <v>443</v>
      </c>
      <c r="G912" s="128" t="s">
        <v>220</v>
      </c>
      <c r="H912" s="128" t="s">
        <v>219</v>
      </c>
      <c r="I912" s="128" t="s">
        <v>220</v>
      </c>
      <c r="J912" s="128" t="s">
        <v>339</v>
      </c>
      <c r="K912" s="128" t="s">
        <v>223</v>
      </c>
      <c r="L912" s="128" t="s">
        <v>220</v>
      </c>
      <c r="M912" s="128" t="s">
        <v>295</v>
      </c>
      <c r="N912" s="128" t="s">
        <v>224</v>
      </c>
      <c r="O912" s="127" t="s">
        <v>225</v>
      </c>
      <c r="P912" s="127" t="s">
        <v>343</v>
      </c>
      <c r="Q912" s="127" t="s">
        <v>344</v>
      </c>
      <c r="R912" s="125"/>
      <c r="S912" s="126"/>
      <c r="T912" s="125"/>
      <c r="U912" s="124">
        <v>7595</v>
      </c>
      <c r="V912" s="124">
        <v>0</v>
      </c>
      <c r="W912" s="124">
        <v>7595</v>
      </c>
      <c r="X912" s="123"/>
    </row>
    <row r="913" spans="1:24" x14ac:dyDescent="0.25">
      <c r="A913" s="127" t="s">
        <v>290</v>
      </c>
      <c r="B913" s="167"/>
      <c r="C913" s="128" t="s">
        <v>217</v>
      </c>
      <c r="D913" s="128" t="s">
        <v>334</v>
      </c>
      <c r="E913" s="128" t="s">
        <v>345</v>
      </c>
      <c r="F913" s="128" t="s">
        <v>445</v>
      </c>
      <c r="G913" s="128" t="s">
        <v>220</v>
      </c>
      <c r="H913" s="128" t="s">
        <v>219</v>
      </c>
      <c r="I913" s="128" t="s">
        <v>220</v>
      </c>
      <c r="J913" s="128" t="s">
        <v>339</v>
      </c>
      <c r="K913" s="128" t="s">
        <v>223</v>
      </c>
      <c r="L913" s="128" t="s">
        <v>220</v>
      </c>
      <c r="M913" s="128" t="s">
        <v>316</v>
      </c>
      <c r="N913" s="128" t="s">
        <v>224</v>
      </c>
      <c r="O913" s="127" t="s">
        <v>225</v>
      </c>
      <c r="P913" s="127" t="s">
        <v>343</v>
      </c>
      <c r="Q913" s="127" t="s">
        <v>344</v>
      </c>
      <c r="R913" s="125"/>
      <c r="S913" s="126"/>
      <c r="T913" s="125"/>
      <c r="U913" s="124">
        <v>0</v>
      </c>
      <c r="V913" s="124">
        <v>2870.65</v>
      </c>
      <c r="W913" s="124">
        <v>-2870.65</v>
      </c>
      <c r="X913" s="123"/>
    </row>
    <row r="914" spans="1:24" x14ac:dyDescent="0.25">
      <c r="A914" s="127" t="s">
        <v>290</v>
      </c>
      <c r="B914" s="167"/>
      <c r="C914" s="128" t="s">
        <v>217</v>
      </c>
      <c r="D914" s="128" t="s">
        <v>334</v>
      </c>
      <c r="E914" s="128" t="s">
        <v>345</v>
      </c>
      <c r="F914" s="128" t="s">
        <v>445</v>
      </c>
      <c r="G914" s="128" t="s">
        <v>220</v>
      </c>
      <c r="H914" s="128" t="s">
        <v>219</v>
      </c>
      <c r="I914" s="128" t="s">
        <v>220</v>
      </c>
      <c r="J914" s="128" t="s">
        <v>339</v>
      </c>
      <c r="K914" s="128" t="s">
        <v>223</v>
      </c>
      <c r="L914" s="128" t="s">
        <v>220</v>
      </c>
      <c r="M914" s="128" t="s">
        <v>294</v>
      </c>
      <c r="N914" s="128" t="s">
        <v>224</v>
      </c>
      <c r="O914" s="127" t="s">
        <v>225</v>
      </c>
      <c r="P914" s="127" t="s">
        <v>343</v>
      </c>
      <c r="Q914" s="127" t="s">
        <v>344</v>
      </c>
      <c r="R914" s="125"/>
      <c r="S914" s="126"/>
      <c r="T914" s="125"/>
      <c r="U914" s="124">
        <v>1146.3699999999999</v>
      </c>
      <c r="V914" s="124">
        <v>0</v>
      </c>
      <c r="W914" s="124">
        <v>1146.3699999999999</v>
      </c>
      <c r="X914" s="123"/>
    </row>
    <row r="915" spans="1:24" x14ac:dyDescent="0.25">
      <c r="A915" s="127" t="s">
        <v>290</v>
      </c>
      <c r="B915" s="167"/>
      <c r="C915" s="128" t="s">
        <v>217</v>
      </c>
      <c r="D915" s="128" t="s">
        <v>334</v>
      </c>
      <c r="E915" s="128" t="s">
        <v>345</v>
      </c>
      <c r="F915" s="128" t="s">
        <v>445</v>
      </c>
      <c r="G915" s="128" t="s">
        <v>220</v>
      </c>
      <c r="H915" s="128" t="s">
        <v>219</v>
      </c>
      <c r="I915" s="128" t="s">
        <v>220</v>
      </c>
      <c r="J915" s="128" t="s">
        <v>339</v>
      </c>
      <c r="K915" s="128" t="s">
        <v>223</v>
      </c>
      <c r="L915" s="128" t="s">
        <v>220</v>
      </c>
      <c r="M915" s="128" t="s">
        <v>295</v>
      </c>
      <c r="N915" s="128" t="s">
        <v>224</v>
      </c>
      <c r="O915" s="127" t="s">
        <v>225</v>
      </c>
      <c r="P915" s="127" t="s">
        <v>343</v>
      </c>
      <c r="Q915" s="127" t="s">
        <v>344</v>
      </c>
      <c r="R915" s="125"/>
      <c r="S915" s="126"/>
      <c r="T915" s="125"/>
      <c r="U915" s="124">
        <v>2205</v>
      </c>
      <c r="V915" s="124">
        <v>0</v>
      </c>
      <c r="W915" s="124">
        <v>2205</v>
      </c>
      <c r="X915" s="123"/>
    </row>
    <row r="916" spans="1:24" x14ac:dyDescent="0.25">
      <c r="A916" s="127" t="s">
        <v>290</v>
      </c>
      <c r="B916" s="167"/>
      <c r="C916" s="128" t="s">
        <v>217</v>
      </c>
      <c r="D916" s="128" t="s">
        <v>334</v>
      </c>
      <c r="E916" s="128" t="s">
        <v>345</v>
      </c>
      <c r="F916" s="128" t="s">
        <v>244</v>
      </c>
      <c r="G916" s="128" t="s">
        <v>220</v>
      </c>
      <c r="H916" s="128" t="s">
        <v>219</v>
      </c>
      <c r="I916" s="128" t="s">
        <v>220</v>
      </c>
      <c r="J916" s="128" t="s">
        <v>339</v>
      </c>
      <c r="K916" s="128" t="s">
        <v>223</v>
      </c>
      <c r="L916" s="128" t="s">
        <v>220</v>
      </c>
      <c r="M916" s="128" t="s">
        <v>316</v>
      </c>
      <c r="N916" s="128" t="s">
        <v>224</v>
      </c>
      <c r="O916" s="127" t="s">
        <v>225</v>
      </c>
      <c r="P916" s="127" t="s">
        <v>343</v>
      </c>
      <c r="Q916" s="127" t="s">
        <v>344</v>
      </c>
      <c r="R916" s="125"/>
      <c r="S916" s="126"/>
      <c r="T916" s="125"/>
      <c r="U916" s="124">
        <v>0</v>
      </c>
      <c r="V916" s="124">
        <v>5530.3</v>
      </c>
      <c r="W916" s="124">
        <v>-5530.3</v>
      </c>
      <c r="X916" s="123"/>
    </row>
    <row r="917" spans="1:24" x14ac:dyDescent="0.25">
      <c r="A917" s="127" t="s">
        <v>290</v>
      </c>
      <c r="B917" s="167"/>
      <c r="C917" s="128" t="s">
        <v>217</v>
      </c>
      <c r="D917" s="128" t="s">
        <v>334</v>
      </c>
      <c r="E917" s="128" t="s">
        <v>345</v>
      </c>
      <c r="F917" s="128" t="s">
        <v>244</v>
      </c>
      <c r="G917" s="128" t="s">
        <v>220</v>
      </c>
      <c r="H917" s="128" t="s">
        <v>219</v>
      </c>
      <c r="I917" s="128" t="s">
        <v>220</v>
      </c>
      <c r="J917" s="128" t="s">
        <v>339</v>
      </c>
      <c r="K917" s="128" t="s">
        <v>223</v>
      </c>
      <c r="L917" s="128" t="s">
        <v>220</v>
      </c>
      <c r="M917" s="128" t="s">
        <v>294</v>
      </c>
      <c r="N917" s="128" t="s">
        <v>224</v>
      </c>
      <c r="O917" s="127" t="s">
        <v>225</v>
      </c>
      <c r="P917" s="127" t="s">
        <v>343</v>
      </c>
      <c r="Q917" s="127" t="s">
        <v>344</v>
      </c>
      <c r="R917" s="125"/>
      <c r="S917" s="126"/>
      <c r="T917" s="125"/>
      <c r="U917" s="124">
        <v>2213.5</v>
      </c>
      <c r="V917" s="124">
        <v>0</v>
      </c>
      <c r="W917" s="124">
        <v>2213.5</v>
      </c>
      <c r="X917" s="123"/>
    </row>
    <row r="918" spans="1:24" x14ac:dyDescent="0.25">
      <c r="A918" s="127" t="s">
        <v>290</v>
      </c>
      <c r="B918" s="167"/>
      <c r="C918" s="128" t="s">
        <v>217</v>
      </c>
      <c r="D918" s="128" t="s">
        <v>334</v>
      </c>
      <c r="E918" s="128" t="s">
        <v>345</v>
      </c>
      <c r="F918" s="128" t="s">
        <v>244</v>
      </c>
      <c r="G918" s="128" t="s">
        <v>220</v>
      </c>
      <c r="H918" s="128" t="s">
        <v>219</v>
      </c>
      <c r="I918" s="128" t="s">
        <v>220</v>
      </c>
      <c r="J918" s="128" t="s">
        <v>339</v>
      </c>
      <c r="K918" s="128" t="s">
        <v>223</v>
      </c>
      <c r="L918" s="128" t="s">
        <v>220</v>
      </c>
      <c r="M918" s="128" t="s">
        <v>295</v>
      </c>
      <c r="N918" s="128" t="s">
        <v>224</v>
      </c>
      <c r="O918" s="127" t="s">
        <v>225</v>
      </c>
      <c r="P918" s="127" t="s">
        <v>343</v>
      </c>
      <c r="Q918" s="127" t="s">
        <v>344</v>
      </c>
      <c r="R918" s="125"/>
      <c r="S918" s="126"/>
      <c r="T918" s="125"/>
      <c r="U918" s="124">
        <v>4470</v>
      </c>
      <c r="V918" s="124">
        <v>5</v>
      </c>
      <c r="W918" s="124">
        <v>4465</v>
      </c>
      <c r="X918" s="123"/>
    </row>
    <row r="919" spans="1:24" x14ac:dyDescent="0.25">
      <c r="A919" s="127" t="s">
        <v>290</v>
      </c>
      <c r="B919" s="167"/>
      <c r="C919" s="128" t="s">
        <v>217</v>
      </c>
      <c r="D919" s="128" t="s">
        <v>334</v>
      </c>
      <c r="E919" s="128" t="s">
        <v>345</v>
      </c>
      <c r="F919" s="128" t="s">
        <v>444</v>
      </c>
      <c r="G919" s="128" t="s">
        <v>220</v>
      </c>
      <c r="H919" s="128" t="s">
        <v>219</v>
      </c>
      <c r="I919" s="128" t="s">
        <v>220</v>
      </c>
      <c r="J919" s="128" t="s">
        <v>339</v>
      </c>
      <c r="K919" s="128" t="s">
        <v>223</v>
      </c>
      <c r="L919" s="128" t="s">
        <v>220</v>
      </c>
      <c r="M919" s="128" t="s">
        <v>316</v>
      </c>
      <c r="N919" s="128" t="s">
        <v>224</v>
      </c>
      <c r="O919" s="127" t="s">
        <v>225</v>
      </c>
      <c r="P919" s="127" t="s">
        <v>343</v>
      </c>
      <c r="Q919" s="127" t="s">
        <v>344</v>
      </c>
      <c r="R919" s="125"/>
      <c r="S919" s="126"/>
      <c r="T919" s="125"/>
      <c r="U919" s="124">
        <v>0</v>
      </c>
      <c r="V919" s="124">
        <v>8055.92</v>
      </c>
      <c r="W919" s="124">
        <v>-8055.92</v>
      </c>
      <c r="X919" s="123"/>
    </row>
    <row r="920" spans="1:24" x14ac:dyDescent="0.25">
      <c r="A920" s="127" t="s">
        <v>290</v>
      </c>
      <c r="B920" s="167"/>
      <c r="C920" s="128" t="s">
        <v>217</v>
      </c>
      <c r="D920" s="128" t="s">
        <v>334</v>
      </c>
      <c r="E920" s="128" t="s">
        <v>345</v>
      </c>
      <c r="F920" s="128" t="s">
        <v>444</v>
      </c>
      <c r="G920" s="128" t="s">
        <v>220</v>
      </c>
      <c r="H920" s="128" t="s">
        <v>219</v>
      </c>
      <c r="I920" s="128" t="s">
        <v>220</v>
      </c>
      <c r="J920" s="128" t="s">
        <v>339</v>
      </c>
      <c r="K920" s="128" t="s">
        <v>223</v>
      </c>
      <c r="L920" s="128" t="s">
        <v>220</v>
      </c>
      <c r="M920" s="128" t="s">
        <v>294</v>
      </c>
      <c r="N920" s="128" t="s">
        <v>224</v>
      </c>
      <c r="O920" s="127" t="s">
        <v>225</v>
      </c>
      <c r="P920" s="127" t="s">
        <v>343</v>
      </c>
      <c r="Q920" s="127" t="s">
        <v>344</v>
      </c>
      <c r="R920" s="125"/>
      <c r="S920" s="126"/>
      <c r="T920" s="125"/>
      <c r="U920" s="124">
        <v>3222.08</v>
      </c>
      <c r="V920" s="124">
        <v>0</v>
      </c>
      <c r="W920" s="124">
        <v>3222.08</v>
      </c>
      <c r="X920" s="123"/>
    </row>
    <row r="921" spans="1:24" x14ac:dyDescent="0.25">
      <c r="A921" s="127" t="s">
        <v>290</v>
      </c>
      <c r="B921" s="167"/>
      <c r="C921" s="128" t="s">
        <v>217</v>
      </c>
      <c r="D921" s="128" t="s">
        <v>334</v>
      </c>
      <c r="E921" s="128" t="s">
        <v>345</v>
      </c>
      <c r="F921" s="128" t="s">
        <v>444</v>
      </c>
      <c r="G921" s="128" t="s">
        <v>220</v>
      </c>
      <c r="H921" s="128" t="s">
        <v>219</v>
      </c>
      <c r="I921" s="128" t="s">
        <v>220</v>
      </c>
      <c r="J921" s="128" t="s">
        <v>339</v>
      </c>
      <c r="K921" s="128" t="s">
        <v>223</v>
      </c>
      <c r="L921" s="128" t="s">
        <v>220</v>
      </c>
      <c r="M921" s="128" t="s">
        <v>295</v>
      </c>
      <c r="N921" s="128" t="s">
        <v>224</v>
      </c>
      <c r="O921" s="127" t="s">
        <v>225</v>
      </c>
      <c r="P921" s="127" t="s">
        <v>343</v>
      </c>
      <c r="Q921" s="127" t="s">
        <v>344</v>
      </c>
      <c r="R921" s="125"/>
      <c r="S921" s="126"/>
      <c r="T921" s="125"/>
      <c r="U921" s="124">
        <v>3735</v>
      </c>
      <c r="V921" s="124">
        <v>0</v>
      </c>
      <c r="W921" s="124">
        <v>3735</v>
      </c>
      <c r="X921" s="123"/>
    </row>
    <row r="922" spans="1:24" x14ac:dyDescent="0.25">
      <c r="A922" s="127" t="s">
        <v>290</v>
      </c>
      <c r="B922" s="167"/>
      <c r="C922" s="128" t="s">
        <v>217</v>
      </c>
      <c r="D922" s="128" t="s">
        <v>352</v>
      </c>
      <c r="E922" s="128" t="s">
        <v>354</v>
      </c>
      <c r="F922" s="128" t="s">
        <v>447</v>
      </c>
      <c r="G922" s="128" t="s">
        <v>220</v>
      </c>
      <c r="H922" s="128" t="s">
        <v>219</v>
      </c>
      <c r="I922" s="128" t="s">
        <v>220</v>
      </c>
      <c r="J922" s="128" t="s">
        <v>356</v>
      </c>
      <c r="K922" s="128" t="s">
        <v>223</v>
      </c>
      <c r="L922" s="128" t="s">
        <v>220</v>
      </c>
      <c r="M922" s="128" t="s">
        <v>322</v>
      </c>
      <c r="N922" s="128" t="s">
        <v>224</v>
      </c>
      <c r="O922" s="127" t="s">
        <v>225</v>
      </c>
      <c r="P922" s="127" t="s">
        <v>226</v>
      </c>
      <c r="Q922" s="127" t="s">
        <v>241</v>
      </c>
      <c r="R922" s="125"/>
      <c r="S922" s="126"/>
      <c r="T922" s="125"/>
      <c r="U922" s="124">
        <v>0</v>
      </c>
      <c r="V922" s="124">
        <v>160066.17000000001</v>
      </c>
      <c r="W922" s="124">
        <v>-160066.17000000001</v>
      </c>
      <c r="X922" s="123"/>
    </row>
    <row r="923" spans="1:24" x14ac:dyDescent="0.25">
      <c r="A923" s="127" t="s">
        <v>290</v>
      </c>
      <c r="B923" s="167"/>
      <c r="C923" s="128" t="s">
        <v>217</v>
      </c>
      <c r="D923" s="128" t="s">
        <v>352</v>
      </c>
      <c r="E923" s="128" t="s">
        <v>354</v>
      </c>
      <c r="F923" s="128" t="s">
        <v>447</v>
      </c>
      <c r="G923" s="128" t="s">
        <v>220</v>
      </c>
      <c r="H923" s="128" t="s">
        <v>219</v>
      </c>
      <c r="I923" s="128" t="s">
        <v>220</v>
      </c>
      <c r="J923" s="128" t="s">
        <v>356</v>
      </c>
      <c r="K923" s="128" t="s">
        <v>223</v>
      </c>
      <c r="L923" s="128" t="s">
        <v>220</v>
      </c>
      <c r="M923" s="128" t="s">
        <v>322</v>
      </c>
      <c r="N923" s="128" t="s">
        <v>224</v>
      </c>
      <c r="O923" s="127" t="s">
        <v>225</v>
      </c>
      <c r="P923" s="127" t="s">
        <v>226</v>
      </c>
      <c r="Q923" s="127" t="s">
        <v>293</v>
      </c>
      <c r="R923" s="125"/>
      <c r="S923" s="126"/>
      <c r="T923" s="125"/>
      <c r="U923" s="124">
        <v>182404.88</v>
      </c>
      <c r="V923" s="124">
        <v>0</v>
      </c>
      <c r="W923" s="124">
        <v>182404.88</v>
      </c>
      <c r="X923" s="123"/>
    </row>
    <row r="924" spans="1:24" x14ac:dyDescent="0.25">
      <c r="A924" s="127" t="s">
        <v>290</v>
      </c>
      <c r="B924" s="167"/>
      <c r="C924" s="128" t="s">
        <v>217</v>
      </c>
      <c r="D924" s="128" t="s">
        <v>352</v>
      </c>
      <c r="E924" s="128" t="s">
        <v>354</v>
      </c>
      <c r="F924" s="128" t="s">
        <v>446</v>
      </c>
      <c r="G924" s="128" t="s">
        <v>220</v>
      </c>
      <c r="H924" s="128" t="s">
        <v>219</v>
      </c>
      <c r="I924" s="128" t="s">
        <v>220</v>
      </c>
      <c r="J924" s="128" t="s">
        <v>356</v>
      </c>
      <c r="K924" s="128" t="s">
        <v>223</v>
      </c>
      <c r="L924" s="128" t="s">
        <v>220</v>
      </c>
      <c r="M924" s="128" t="s">
        <v>322</v>
      </c>
      <c r="N924" s="128" t="s">
        <v>224</v>
      </c>
      <c r="O924" s="127" t="s">
        <v>225</v>
      </c>
      <c r="P924" s="127" t="s">
        <v>226</v>
      </c>
      <c r="Q924" s="127" t="s">
        <v>241</v>
      </c>
      <c r="R924" s="125"/>
      <c r="S924" s="126"/>
      <c r="T924" s="125"/>
      <c r="U924" s="124">
        <v>0</v>
      </c>
      <c r="V924" s="124">
        <v>60150.95</v>
      </c>
      <c r="W924" s="124">
        <v>-60150.95</v>
      </c>
      <c r="X924" s="123"/>
    </row>
    <row r="925" spans="1:24" x14ac:dyDescent="0.25">
      <c r="A925" s="127" t="s">
        <v>290</v>
      </c>
      <c r="B925" s="167"/>
      <c r="C925" s="128" t="s">
        <v>217</v>
      </c>
      <c r="D925" s="128" t="s">
        <v>352</v>
      </c>
      <c r="E925" s="128" t="s">
        <v>354</v>
      </c>
      <c r="F925" s="128" t="s">
        <v>446</v>
      </c>
      <c r="G925" s="128" t="s">
        <v>220</v>
      </c>
      <c r="H925" s="128" t="s">
        <v>219</v>
      </c>
      <c r="I925" s="128" t="s">
        <v>220</v>
      </c>
      <c r="J925" s="128" t="s">
        <v>356</v>
      </c>
      <c r="K925" s="128" t="s">
        <v>223</v>
      </c>
      <c r="L925" s="128" t="s">
        <v>220</v>
      </c>
      <c r="M925" s="128" t="s">
        <v>322</v>
      </c>
      <c r="N925" s="128" t="s">
        <v>224</v>
      </c>
      <c r="O925" s="127" t="s">
        <v>225</v>
      </c>
      <c r="P925" s="127" t="s">
        <v>226</v>
      </c>
      <c r="Q925" s="127" t="s">
        <v>293</v>
      </c>
      <c r="R925" s="125"/>
      <c r="S925" s="126"/>
      <c r="T925" s="125"/>
      <c r="U925" s="124">
        <v>66939.77</v>
      </c>
      <c r="V925" s="124">
        <v>0</v>
      </c>
      <c r="W925" s="124">
        <v>66939.77</v>
      </c>
      <c r="X925" s="123"/>
    </row>
    <row r="926" spans="1:24" x14ac:dyDescent="0.25">
      <c r="A926" s="127" t="s">
        <v>290</v>
      </c>
      <c r="B926" s="167"/>
      <c r="C926" s="128" t="s">
        <v>217</v>
      </c>
      <c r="D926" s="128" t="s">
        <v>352</v>
      </c>
      <c r="E926" s="128" t="s">
        <v>354</v>
      </c>
      <c r="F926" s="128" t="s">
        <v>443</v>
      </c>
      <c r="G926" s="128" t="s">
        <v>220</v>
      </c>
      <c r="H926" s="128" t="s">
        <v>219</v>
      </c>
      <c r="I926" s="128" t="s">
        <v>220</v>
      </c>
      <c r="J926" s="128" t="s">
        <v>356</v>
      </c>
      <c r="K926" s="128" t="s">
        <v>223</v>
      </c>
      <c r="L926" s="128" t="s">
        <v>220</v>
      </c>
      <c r="M926" s="128" t="s">
        <v>322</v>
      </c>
      <c r="N926" s="128" t="s">
        <v>224</v>
      </c>
      <c r="O926" s="127" t="s">
        <v>225</v>
      </c>
      <c r="P926" s="127" t="s">
        <v>226</v>
      </c>
      <c r="Q926" s="127" t="s">
        <v>241</v>
      </c>
      <c r="R926" s="125"/>
      <c r="S926" s="126"/>
      <c r="T926" s="125"/>
      <c r="U926" s="124">
        <v>0</v>
      </c>
      <c r="V926" s="124">
        <v>87945.79</v>
      </c>
      <c r="W926" s="124">
        <v>-87945.79</v>
      </c>
      <c r="X926" s="123"/>
    </row>
    <row r="927" spans="1:24" x14ac:dyDescent="0.25">
      <c r="A927" s="127" t="s">
        <v>290</v>
      </c>
      <c r="B927" s="167"/>
      <c r="C927" s="128" t="s">
        <v>217</v>
      </c>
      <c r="D927" s="128" t="s">
        <v>352</v>
      </c>
      <c r="E927" s="128" t="s">
        <v>354</v>
      </c>
      <c r="F927" s="128" t="s">
        <v>443</v>
      </c>
      <c r="G927" s="128" t="s">
        <v>220</v>
      </c>
      <c r="H927" s="128" t="s">
        <v>219</v>
      </c>
      <c r="I927" s="128" t="s">
        <v>220</v>
      </c>
      <c r="J927" s="128" t="s">
        <v>356</v>
      </c>
      <c r="K927" s="128" t="s">
        <v>223</v>
      </c>
      <c r="L927" s="128" t="s">
        <v>220</v>
      </c>
      <c r="M927" s="128" t="s">
        <v>322</v>
      </c>
      <c r="N927" s="128" t="s">
        <v>224</v>
      </c>
      <c r="O927" s="127" t="s">
        <v>225</v>
      </c>
      <c r="P927" s="127" t="s">
        <v>226</v>
      </c>
      <c r="Q927" s="127" t="s">
        <v>293</v>
      </c>
      <c r="R927" s="125"/>
      <c r="S927" s="126"/>
      <c r="T927" s="125"/>
      <c r="U927" s="124">
        <v>105284.7</v>
      </c>
      <c r="V927" s="124">
        <v>0</v>
      </c>
      <c r="W927" s="124">
        <v>105284.7</v>
      </c>
      <c r="X927" s="123"/>
    </row>
    <row r="928" spans="1:24" x14ac:dyDescent="0.25">
      <c r="A928" s="127" t="s">
        <v>290</v>
      </c>
      <c r="B928" s="167"/>
      <c r="C928" s="128" t="s">
        <v>217</v>
      </c>
      <c r="D928" s="128" t="s">
        <v>352</v>
      </c>
      <c r="E928" s="128" t="s">
        <v>354</v>
      </c>
      <c r="F928" s="128" t="s">
        <v>445</v>
      </c>
      <c r="G928" s="128" t="s">
        <v>220</v>
      </c>
      <c r="H928" s="128" t="s">
        <v>219</v>
      </c>
      <c r="I928" s="128" t="s">
        <v>220</v>
      </c>
      <c r="J928" s="128" t="s">
        <v>356</v>
      </c>
      <c r="K928" s="128" t="s">
        <v>223</v>
      </c>
      <c r="L928" s="128" t="s">
        <v>220</v>
      </c>
      <c r="M928" s="128" t="s">
        <v>322</v>
      </c>
      <c r="N928" s="128" t="s">
        <v>224</v>
      </c>
      <c r="O928" s="127" t="s">
        <v>225</v>
      </c>
      <c r="P928" s="127" t="s">
        <v>226</v>
      </c>
      <c r="Q928" s="127" t="s">
        <v>241</v>
      </c>
      <c r="R928" s="125"/>
      <c r="S928" s="126"/>
      <c r="T928" s="125"/>
      <c r="U928" s="124">
        <v>0</v>
      </c>
      <c r="V928" s="124">
        <v>97071.89</v>
      </c>
      <c r="W928" s="124">
        <v>-97071.89</v>
      </c>
      <c r="X928" s="123"/>
    </row>
    <row r="929" spans="1:24" x14ac:dyDescent="0.25">
      <c r="A929" s="127" t="s">
        <v>290</v>
      </c>
      <c r="B929" s="167"/>
      <c r="C929" s="128" t="s">
        <v>217</v>
      </c>
      <c r="D929" s="128" t="s">
        <v>352</v>
      </c>
      <c r="E929" s="128" t="s">
        <v>354</v>
      </c>
      <c r="F929" s="128" t="s">
        <v>445</v>
      </c>
      <c r="G929" s="128" t="s">
        <v>220</v>
      </c>
      <c r="H929" s="128" t="s">
        <v>219</v>
      </c>
      <c r="I929" s="128" t="s">
        <v>220</v>
      </c>
      <c r="J929" s="128" t="s">
        <v>356</v>
      </c>
      <c r="K929" s="128" t="s">
        <v>223</v>
      </c>
      <c r="L929" s="128" t="s">
        <v>220</v>
      </c>
      <c r="M929" s="128" t="s">
        <v>322</v>
      </c>
      <c r="N929" s="128" t="s">
        <v>224</v>
      </c>
      <c r="O929" s="127" t="s">
        <v>225</v>
      </c>
      <c r="P929" s="127" t="s">
        <v>226</v>
      </c>
      <c r="Q929" s="127" t="s">
        <v>293</v>
      </c>
      <c r="R929" s="125"/>
      <c r="S929" s="126"/>
      <c r="T929" s="125"/>
      <c r="U929" s="124">
        <v>82578.350000000006</v>
      </c>
      <c r="V929" s="124">
        <v>0</v>
      </c>
      <c r="W929" s="124">
        <v>82578.350000000006</v>
      </c>
      <c r="X929" s="123"/>
    </row>
    <row r="930" spans="1:24" x14ac:dyDescent="0.25">
      <c r="A930" s="127" t="s">
        <v>290</v>
      </c>
      <c r="B930" s="167"/>
      <c r="C930" s="128" t="s">
        <v>217</v>
      </c>
      <c r="D930" s="128" t="s">
        <v>352</v>
      </c>
      <c r="E930" s="128" t="s">
        <v>354</v>
      </c>
      <c r="F930" s="128" t="s">
        <v>244</v>
      </c>
      <c r="G930" s="128" t="s">
        <v>220</v>
      </c>
      <c r="H930" s="128" t="s">
        <v>219</v>
      </c>
      <c r="I930" s="128" t="s">
        <v>220</v>
      </c>
      <c r="J930" s="128" t="s">
        <v>356</v>
      </c>
      <c r="K930" s="128" t="s">
        <v>223</v>
      </c>
      <c r="L930" s="128" t="s">
        <v>220</v>
      </c>
      <c r="M930" s="128" t="s">
        <v>322</v>
      </c>
      <c r="N930" s="128" t="s">
        <v>224</v>
      </c>
      <c r="O930" s="127" t="s">
        <v>225</v>
      </c>
      <c r="P930" s="127" t="s">
        <v>226</v>
      </c>
      <c r="Q930" s="127" t="s">
        <v>241</v>
      </c>
      <c r="R930" s="125"/>
      <c r="S930" s="126"/>
      <c r="T930" s="125"/>
      <c r="U930" s="124">
        <v>0</v>
      </c>
      <c r="V930" s="124">
        <v>20181.47</v>
      </c>
      <c r="W930" s="124">
        <v>-20181.47</v>
      </c>
      <c r="X930" s="123"/>
    </row>
    <row r="931" spans="1:24" x14ac:dyDescent="0.25">
      <c r="A931" s="127" t="s">
        <v>290</v>
      </c>
      <c r="B931" s="167"/>
      <c r="C931" s="128" t="s">
        <v>217</v>
      </c>
      <c r="D931" s="128" t="s">
        <v>352</v>
      </c>
      <c r="E931" s="128" t="s">
        <v>354</v>
      </c>
      <c r="F931" s="128" t="s">
        <v>244</v>
      </c>
      <c r="G931" s="128" t="s">
        <v>220</v>
      </c>
      <c r="H931" s="128" t="s">
        <v>219</v>
      </c>
      <c r="I931" s="128" t="s">
        <v>220</v>
      </c>
      <c r="J931" s="128" t="s">
        <v>356</v>
      </c>
      <c r="K931" s="128" t="s">
        <v>223</v>
      </c>
      <c r="L931" s="128" t="s">
        <v>220</v>
      </c>
      <c r="M931" s="128" t="s">
        <v>322</v>
      </c>
      <c r="N931" s="128" t="s">
        <v>224</v>
      </c>
      <c r="O931" s="127" t="s">
        <v>225</v>
      </c>
      <c r="P931" s="127" t="s">
        <v>226</v>
      </c>
      <c r="Q931" s="127" t="s">
        <v>293</v>
      </c>
      <c r="R931" s="125"/>
      <c r="S931" s="126"/>
      <c r="T931" s="125"/>
      <c r="U931" s="124">
        <v>23217.18</v>
      </c>
      <c r="V931" s="124">
        <v>0</v>
      </c>
      <c r="W931" s="124">
        <v>23217.18</v>
      </c>
      <c r="X931" s="123"/>
    </row>
    <row r="932" spans="1:24" x14ac:dyDescent="0.25">
      <c r="A932" s="127" t="s">
        <v>290</v>
      </c>
      <c r="B932" s="167"/>
      <c r="C932" s="128" t="s">
        <v>217</v>
      </c>
      <c r="D932" s="128" t="s">
        <v>352</v>
      </c>
      <c r="E932" s="128" t="s">
        <v>354</v>
      </c>
      <c r="F932" s="128" t="s">
        <v>444</v>
      </c>
      <c r="G932" s="128" t="s">
        <v>220</v>
      </c>
      <c r="H932" s="128" t="s">
        <v>219</v>
      </c>
      <c r="I932" s="128" t="s">
        <v>220</v>
      </c>
      <c r="J932" s="128" t="s">
        <v>356</v>
      </c>
      <c r="K932" s="128" t="s">
        <v>223</v>
      </c>
      <c r="L932" s="128" t="s">
        <v>220</v>
      </c>
      <c r="M932" s="128" t="s">
        <v>322</v>
      </c>
      <c r="N932" s="128" t="s">
        <v>224</v>
      </c>
      <c r="O932" s="127" t="s">
        <v>225</v>
      </c>
      <c r="P932" s="127" t="s">
        <v>226</v>
      </c>
      <c r="Q932" s="127" t="s">
        <v>241</v>
      </c>
      <c r="R932" s="125"/>
      <c r="S932" s="126"/>
      <c r="T932" s="125"/>
      <c r="U932" s="124">
        <v>0</v>
      </c>
      <c r="V932" s="124">
        <v>55660.44</v>
      </c>
      <c r="W932" s="124">
        <v>-55660.44</v>
      </c>
      <c r="X932" s="123"/>
    </row>
    <row r="933" spans="1:24" x14ac:dyDescent="0.25">
      <c r="A933" s="127" t="s">
        <v>290</v>
      </c>
      <c r="B933" s="167"/>
      <c r="C933" s="128" t="s">
        <v>217</v>
      </c>
      <c r="D933" s="128" t="s">
        <v>352</v>
      </c>
      <c r="E933" s="128" t="s">
        <v>354</v>
      </c>
      <c r="F933" s="128" t="s">
        <v>444</v>
      </c>
      <c r="G933" s="128" t="s">
        <v>220</v>
      </c>
      <c r="H933" s="128" t="s">
        <v>219</v>
      </c>
      <c r="I933" s="128" t="s">
        <v>220</v>
      </c>
      <c r="J933" s="128" t="s">
        <v>356</v>
      </c>
      <c r="K933" s="128" t="s">
        <v>223</v>
      </c>
      <c r="L933" s="128" t="s">
        <v>220</v>
      </c>
      <c r="M933" s="128" t="s">
        <v>322</v>
      </c>
      <c r="N933" s="128" t="s">
        <v>224</v>
      </c>
      <c r="O933" s="127" t="s">
        <v>225</v>
      </c>
      <c r="P933" s="127" t="s">
        <v>226</v>
      </c>
      <c r="Q933" s="127" t="s">
        <v>293</v>
      </c>
      <c r="R933" s="125"/>
      <c r="S933" s="126"/>
      <c r="T933" s="125"/>
      <c r="U933" s="124">
        <v>55436.69</v>
      </c>
      <c r="V933" s="124">
        <v>0</v>
      </c>
      <c r="W933" s="124">
        <v>55436.69</v>
      </c>
      <c r="X933" s="123"/>
    </row>
    <row r="934" spans="1:24" x14ac:dyDescent="0.25">
      <c r="A934" s="127" t="s">
        <v>290</v>
      </c>
      <c r="B934" s="167"/>
      <c r="C934" s="128" t="s">
        <v>217</v>
      </c>
      <c r="D934" s="128" t="s">
        <v>352</v>
      </c>
      <c r="E934" s="128" t="s">
        <v>341</v>
      </c>
      <c r="F934" s="128" t="s">
        <v>445</v>
      </c>
      <c r="G934" s="128" t="s">
        <v>220</v>
      </c>
      <c r="H934" s="128" t="s">
        <v>219</v>
      </c>
      <c r="I934" s="128" t="s">
        <v>220</v>
      </c>
      <c r="J934" s="128" t="s">
        <v>356</v>
      </c>
      <c r="K934" s="128" t="s">
        <v>223</v>
      </c>
      <c r="L934" s="128" t="s">
        <v>220</v>
      </c>
      <c r="M934" s="128" t="s">
        <v>316</v>
      </c>
      <c r="N934" s="128" t="s">
        <v>224</v>
      </c>
      <c r="O934" s="127" t="s">
        <v>225</v>
      </c>
      <c r="P934" s="127" t="s">
        <v>343</v>
      </c>
      <c r="Q934" s="127" t="s">
        <v>344</v>
      </c>
      <c r="R934" s="125"/>
      <c r="S934" s="126"/>
      <c r="T934" s="125"/>
      <c r="U934" s="124">
        <v>0</v>
      </c>
      <c r="V934" s="124">
        <v>0.87</v>
      </c>
      <c r="W934" s="124">
        <v>-0.87</v>
      </c>
      <c r="X934" s="123"/>
    </row>
    <row r="935" spans="1:24" x14ac:dyDescent="0.25">
      <c r="A935" s="127" t="s">
        <v>290</v>
      </c>
      <c r="B935" s="167"/>
      <c r="C935" s="128" t="s">
        <v>217</v>
      </c>
      <c r="D935" s="128" t="s">
        <v>352</v>
      </c>
      <c r="E935" s="128" t="s">
        <v>341</v>
      </c>
      <c r="F935" s="128" t="s">
        <v>445</v>
      </c>
      <c r="G935" s="128" t="s">
        <v>220</v>
      </c>
      <c r="H935" s="128" t="s">
        <v>219</v>
      </c>
      <c r="I935" s="128" t="s">
        <v>220</v>
      </c>
      <c r="J935" s="128" t="s">
        <v>356</v>
      </c>
      <c r="K935" s="128" t="s">
        <v>223</v>
      </c>
      <c r="L935" s="128" t="s">
        <v>220</v>
      </c>
      <c r="M935" s="128" t="s">
        <v>316</v>
      </c>
      <c r="N935" s="128" t="s">
        <v>224</v>
      </c>
      <c r="O935" s="127" t="s">
        <v>225</v>
      </c>
      <c r="P935" s="127" t="s">
        <v>226</v>
      </c>
      <c r="Q935" s="127" t="s">
        <v>382</v>
      </c>
      <c r="R935" s="125"/>
      <c r="S935" s="126"/>
      <c r="T935" s="125"/>
      <c r="U935" s="124">
        <v>0.87</v>
      </c>
      <c r="V935" s="124">
        <v>0</v>
      </c>
      <c r="W935" s="124">
        <v>0.87</v>
      </c>
      <c r="X935" s="123"/>
    </row>
    <row r="936" spans="1:24" x14ac:dyDescent="0.25">
      <c r="A936" s="127" t="s">
        <v>290</v>
      </c>
      <c r="B936" s="167"/>
      <c r="C936" s="128" t="s">
        <v>217</v>
      </c>
      <c r="D936" s="128" t="s">
        <v>352</v>
      </c>
      <c r="E936" s="128" t="s">
        <v>358</v>
      </c>
      <c r="F936" s="128" t="s">
        <v>447</v>
      </c>
      <c r="G936" s="128" t="s">
        <v>220</v>
      </c>
      <c r="H936" s="128" t="s">
        <v>219</v>
      </c>
      <c r="I936" s="128" t="s">
        <v>220</v>
      </c>
      <c r="J936" s="128" t="s">
        <v>356</v>
      </c>
      <c r="K936" s="128" t="s">
        <v>223</v>
      </c>
      <c r="L936" s="128" t="s">
        <v>220</v>
      </c>
      <c r="M936" s="128" t="s">
        <v>316</v>
      </c>
      <c r="N936" s="128" t="s">
        <v>224</v>
      </c>
      <c r="O936" s="127" t="s">
        <v>225</v>
      </c>
      <c r="P936" s="127" t="s">
        <v>343</v>
      </c>
      <c r="Q936" s="127" t="s">
        <v>344</v>
      </c>
      <c r="R936" s="125"/>
      <c r="S936" s="126"/>
      <c r="T936" s="125"/>
      <c r="U936" s="124">
        <v>4034.41</v>
      </c>
      <c r="V936" s="124">
        <v>304819.71000000002</v>
      </c>
      <c r="W936" s="124">
        <v>-300785.3</v>
      </c>
      <c r="X936" s="123"/>
    </row>
    <row r="937" spans="1:24" x14ac:dyDescent="0.25">
      <c r="A937" s="127" t="s">
        <v>290</v>
      </c>
      <c r="B937" s="167"/>
      <c r="C937" s="128" t="s">
        <v>217</v>
      </c>
      <c r="D937" s="128" t="s">
        <v>352</v>
      </c>
      <c r="E937" s="128" t="s">
        <v>358</v>
      </c>
      <c r="F937" s="128" t="s">
        <v>446</v>
      </c>
      <c r="G937" s="128" t="s">
        <v>220</v>
      </c>
      <c r="H937" s="128" t="s">
        <v>219</v>
      </c>
      <c r="I937" s="128" t="s">
        <v>220</v>
      </c>
      <c r="J937" s="128" t="s">
        <v>356</v>
      </c>
      <c r="K937" s="128" t="s">
        <v>223</v>
      </c>
      <c r="L937" s="128" t="s">
        <v>220</v>
      </c>
      <c r="M937" s="128" t="s">
        <v>316</v>
      </c>
      <c r="N937" s="128" t="s">
        <v>224</v>
      </c>
      <c r="O937" s="127" t="s">
        <v>225</v>
      </c>
      <c r="P937" s="127" t="s">
        <v>343</v>
      </c>
      <c r="Q937" s="127" t="s">
        <v>344</v>
      </c>
      <c r="R937" s="125"/>
      <c r="S937" s="126"/>
      <c r="T937" s="125"/>
      <c r="U937" s="124">
        <v>5.81</v>
      </c>
      <c r="V937" s="124">
        <v>107181.41</v>
      </c>
      <c r="W937" s="124">
        <v>-107175.6</v>
      </c>
      <c r="X937" s="123"/>
    </row>
    <row r="938" spans="1:24" x14ac:dyDescent="0.25">
      <c r="A938" s="127" t="s">
        <v>290</v>
      </c>
      <c r="B938" s="167"/>
      <c r="C938" s="128" t="s">
        <v>217</v>
      </c>
      <c r="D938" s="128" t="s">
        <v>352</v>
      </c>
      <c r="E938" s="128" t="s">
        <v>358</v>
      </c>
      <c r="F938" s="128" t="s">
        <v>443</v>
      </c>
      <c r="G938" s="128" t="s">
        <v>220</v>
      </c>
      <c r="H938" s="128" t="s">
        <v>219</v>
      </c>
      <c r="I938" s="128" t="s">
        <v>220</v>
      </c>
      <c r="J938" s="128" t="s">
        <v>356</v>
      </c>
      <c r="K938" s="128" t="s">
        <v>223</v>
      </c>
      <c r="L938" s="128" t="s">
        <v>220</v>
      </c>
      <c r="M938" s="128" t="s">
        <v>316</v>
      </c>
      <c r="N938" s="128" t="s">
        <v>224</v>
      </c>
      <c r="O938" s="127" t="s">
        <v>225</v>
      </c>
      <c r="P938" s="127" t="s">
        <v>343</v>
      </c>
      <c r="Q938" s="127" t="s">
        <v>344</v>
      </c>
      <c r="R938" s="125"/>
      <c r="S938" s="126"/>
      <c r="T938" s="125"/>
      <c r="U938" s="124">
        <v>7789.9</v>
      </c>
      <c r="V938" s="124">
        <v>188557.31</v>
      </c>
      <c r="W938" s="124">
        <v>-180767.41</v>
      </c>
      <c r="X938" s="123"/>
    </row>
    <row r="939" spans="1:24" x14ac:dyDescent="0.25">
      <c r="A939" s="127" t="s">
        <v>290</v>
      </c>
      <c r="B939" s="167"/>
      <c r="C939" s="128" t="s">
        <v>217</v>
      </c>
      <c r="D939" s="128" t="s">
        <v>352</v>
      </c>
      <c r="E939" s="128" t="s">
        <v>358</v>
      </c>
      <c r="F939" s="128" t="s">
        <v>445</v>
      </c>
      <c r="G939" s="128" t="s">
        <v>220</v>
      </c>
      <c r="H939" s="128" t="s">
        <v>219</v>
      </c>
      <c r="I939" s="128" t="s">
        <v>220</v>
      </c>
      <c r="J939" s="128" t="s">
        <v>356</v>
      </c>
      <c r="K939" s="128" t="s">
        <v>223</v>
      </c>
      <c r="L939" s="128" t="s">
        <v>220</v>
      </c>
      <c r="M939" s="128" t="s">
        <v>316</v>
      </c>
      <c r="N939" s="128" t="s">
        <v>224</v>
      </c>
      <c r="O939" s="127" t="s">
        <v>225</v>
      </c>
      <c r="P939" s="127" t="s">
        <v>343</v>
      </c>
      <c r="Q939" s="127" t="s">
        <v>344</v>
      </c>
      <c r="R939" s="125"/>
      <c r="S939" s="126"/>
      <c r="T939" s="125"/>
      <c r="U939" s="124">
        <v>0</v>
      </c>
      <c r="V939" s="124">
        <v>127756.82</v>
      </c>
      <c r="W939" s="124">
        <v>-127756.82</v>
      </c>
      <c r="X939" s="123"/>
    </row>
    <row r="940" spans="1:24" x14ac:dyDescent="0.25">
      <c r="A940" s="127" t="s">
        <v>290</v>
      </c>
      <c r="B940" s="167"/>
      <c r="C940" s="128" t="s">
        <v>217</v>
      </c>
      <c r="D940" s="128" t="s">
        <v>352</v>
      </c>
      <c r="E940" s="128" t="s">
        <v>358</v>
      </c>
      <c r="F940" s="128" t="s">
        <v>445</v>
      </c>
      <c r="G940" s="128" t="s">
        <v>220</v>
      </c>
      <c r="H940" s="128" t="s">
        <v>219</v>
      </c>
      <c r="I940" s="128" t="s">
        <v>220</v>
      </c>
      <c r="J940" s="128" t="s">
        <v>356</v>
      </c>
      <c r="K940" s="128" t="s">
        <v>223</v>
      </c>
      <c r="L940" s="128" t="s">
        <v>220</v>
      </c>
      <c r="M940" s="128" t="s">
        <v>316</v>
      </c>
      <c r="N940" s="128" t="s">
        <v>224</v>
      </c>
      <c r="O940" s="127" t="s">
        <v>225</v>
      </c>
      <c r="P940" s="127" t="s">
        <v>226</v>
      </c>
      <c r="Q940" s="127" t="s">
        <v>382</v>
      </c>
      <c r="R940" s="125"/>
      <c r="S940" s="126"/>
      <c r="T940" s="125"/>
      <c r="U940" s="124">
        <v>0</v>
      </c>
      <c r="V940" s="124">
        <v>0.87</v>
      </c>
      <c r="W940" s="124">
        <v>-0.87</v>
      </c>
      <c r="X940" s="123"/>
    </row>
    <row r="941" spans="1:24" x14ac:dyDescent="0.25">
      <c r="A941" s="127" t="s">
        <v>290</v>
      </c>
      <c r="B941" s="167"/>
      <c r="C941" s="128" t="s">
        <v>217</v>
      </c>
      <c r="D941" s="128" t="s">
        <v>352</v>
      </c>
      <c r="E941" s="128" t="s">
        <v>358</v>
      </c>
      <c r="F941" s="128" t="s">
        <v>244</v>
      </c>
      <c r="G941" s="128" t="s">
        <v>220</v>
      </c>
      <c r="H941" s="128" t="s">
        <v>219</v>
      </c>
      <c r="I941" s="128" t="s">
        <v>220</v>
      </c>
      <c r="J941" s="128" t="s">
        <v>356</v>
      </c>
      <c r="K941" s="128" t="s">
        <v>223</v>
      </c>
      <c r="L941" s="128" t="s">
        <v>220</v>
      </c>
      <c r="M941" s="128" t="s">
        <v>316</v>
      </c>
      <c r="N941" s="128" t="s">
        <v>224</v>
      </c>
      <c r="O941" s="127" t="s">
        <v>225</v>
      </c>
      <c r="P941" s="127" t="s">
        <v>343</v>
      </c>
      <c r="Q941" s="127" t="s">
        <v>344</v>
      </c>
      <c r="R941" s="125"/>
      <c r="S941" s="126"/>
      <c r="T941" s="125"/>
      <c r="U941" s="124">
        <v>0</v>
      </c>
      <c r="V941" s="124">
        <v>33836.089999999997</v>
      </c>
      <c r="W941" s="124">
        <v>-33836.089999999997</v>
      </c>
      <c r="X941" s="123"/>
    </row>
    <row r="942" spans="1:24" x14ac:dyDescent="0.25">
      <c r="A942" s="127" t="s">
        <v>290</v>
      </c>
      <c r="B942" s="167"/>
      <c r="C942" s="128" t="s">
        <v>217</v>
      </c>
      <c r="D942" s="128" t="s">
        <v>352</v>
      </c>
      <c r="E942" s="128" t="s">
        <v>358</v>
      </c>
      <c r="F942" s="128" t="s">
        <v>444</v>
      </c>
      <c r="G942" s="128" t="s">
        <v>220</v>
      </c>
      <c r="H942" s="128" t="s">
        <v>219</v>
      </c>
      <c r="I942" s="128" t="s">
        <v>220</v>
      </c>
      <c r="J942" s="128" t="s">
        <v>356</v>
      </c>
      <c r="K942" s="128" t="s">
        <v>223</v>
      </c>
      <c r="L942" s="128" t="s">
        <v>220</v>
      </c>
      <c r="M942" s="128" t="s">
        <v>316</v>
      </c>
      <c r="N942" s="128" t="s">
        <v>224</v>
      </c>
      <c r="O942" s="127" t="s">
        <v>225</v>
      </c>
      <c r="P942" s="127" t="s">
        <v>343</v>
      </c>
      <c r="Q942" s="127" t="s">
        <v>344</v>
      </c>
      <c r="R942" s="125"/>
      <c r="S942" s="126"/>
      <c r="T942" s="125"/>
      <c r="U942" s="124">
        <v>0</v>
      </c>
      <c r="V942" s="124">
        <v>116020.03</v>
      </c>
      <c r="W942" s="124">
        <v>-116020.03</v>
      </c>
      <c r="X942" s="123"/>
    </row>
    <row r="943" spans="1:24" x14ac:dyDescent="0.25">
      <c r="A943" s="127" t="s">
        <v>290</v>
      </c>
      <c r="B943" s="167"/>
      <c r="C943" s="128" t="s">
        <v>217</v>
      </c>
      <c r="D943" s="128" t="s">
        <v>352</v>
      </c>
      <c r="E943" s="128" t="s">
        <v>360</v>
      </c>
      <c r="F943" s="128" t="s">
        <v>446</v>
      </c>
      <c r="G943" s="128" t="s">
        <v>220</v>
      </c>
      <c r="H943" s="128" t="s">
        <v>219</v>
      </c>
      <c r="I943" s="128" t="s">
        <v>220</v>
      </c>
      <c r="J943" s="128" t="s">
        <v>356</v>
      </c>
      <c r="K943" s="128" t="s">
        <v>223</v>
      </c>
      <c r="L943" s="128" t="s">
        <v>220</v>
      </c>
      <c r="M943" s="128" t="s">
        <v>316</v>
      </c>
      <c r="N943" s="128" t="s">
        <v>224</v>
      </c>
      <c r="O943" s="127" t="s">
        <v>225</v>
      </c>
      <c r="P943" s="127" t="s">
        <v>343</v>
      </c>
      <c r="Q943" s="127" t="s">
        <v>344</v>
      </c>
      <c r="R943" s="125"/>
      <c r="S943" s="126"/>
      <c r="T943" s="125"/>
      <c r="U943" s="124">
        <v>0</v>
      </c>
      <c r="V943" s="124">
        <v>2860.15</v>
      </c>
      <c r="W943" s="124">
        <v>-2860.15</v>
      </c>
      <c r="X943" s="123"/>
    </row>
    <row r="944" spans="1:24" x14ac:dyDescent="0.25">
      <c r="A944" s="127" t="s">
        <v>290</v>
      </c>
      <c r="B944" s="167"/>
      <c r="C944" s="128" t="s">
        <v>217</v>
      </c>
      <c r="D944" s="128" t="s">
        <v>352</v>
      </c>
      <c r="E944" s="128" t="s">
        <v>360</v>
      </c>
      <c r="F944" s="128" t="s">
        <v>443</v>
      </c>
      <c r="G944" s="128" t="s">
        <v>220</v>
      </c>
      <c r="H944" s="128" t="s">
        <v>219</v>
      </c>
      <c r="I944" s="128" t="s">
        <v>220</v>
      </c>
      <c r="J944" s="128" t="s">
        <v>356</v>
      </c>
      <c r="K944" s="128" t="s">
        <v>223</v>
      </c>
      <c r="L944" s="128" t="s">
        <v>220</v>
      </c>
      <c r="M944" s="128" t="s">
        <v>316</v>
      </c>
      <c r="N944" s="128" t="s">
        <v>224</v>
      </c>
      <c r="O944" s="127" t="s">
        <v>225</v>
      </c>
      <c r="P944" s="127" t="s">
        <v>343</v>
      </c>
      <c r="Q944" s="127" t="s">
        <v>344</v>
      </c>
      <c r="R944" s="125"/>
      <c r="S944" s="126"/>
      <c r="T944" s="125"/>
      <c r="U944" s="124">
        <v>0</v>
      </c>
      <c r="V944" s="124">
        <v>27477.67</v>
      </c>
      <c r="W944" s="124">
        <v>-27477.67</v>
      </c>
      <c r="X944" s="123"/>
    </row>
    <row r="945" spans="1:24" x14ac:dyDescent="0.25">
      <c r="A945" s="127" t="s">
        <v>290</v>
      </c>
      <c r="B945" s="167"/>
      <c r="C945" s="128" t="s">
        <v>217</v>
      </c>
      <c r="D945" s="128" t="s">
        <v>352</v>
      </c>
      <c r="E945" s="128" t="s">
        <v>360</v>
      </c>
      <c r="F945" s="128" t="s">
        <v>445</v>
      </c>
      <c r="G945" s="128" t="s">
        <v>220</v>
      </c>
      <c r="H945" s="128" t="s">
        <v>219</v>
      </c>
      <c r="I945" s="128" t="s">
        <v>220</v>
      </c>
      <c r="J945" s="128" t="s">
        <v>356</v>
      </c>
      <c r="K945" s="128" t="s">
        <v>223</v>
      </c>
      <c r="L945" s="128" t="s">
        <v>220</v>
      </c>
      <c r="M945" s="128" t="s">
        <v>316</v>
      </c>
      <c r="N945" s="128" t="s">
        <v>224</v>
      </c>
      <c r="O945" s="127" t="s">
        <v>225</v>
      </c>
      <c r="P945" s="127" t="s">
        <v>343</v>
      </c>
      <c r="Q945" s="127" t="s">
        <v>344</v>
      </c>
      <c r="R945" s="125"/>
      <c r="S945" s="126"/>
      <c r="T945" s="125"/>
      <c r="U945" s="124">
        <v>0</v>
      </c>
      <c r="V945" s="124">
        <v>2763.12</v>
      </c>
      <c r="W945" s="124">
        <v>-2763.12</v>
      </c>
      <c r="X945" s="123"/>
    </row>
    <row r="946" spans="1:24" x14ac:dyDescent="0.25">
      <c r="A946" s="127" t="s">
        <v>290</v>
      </c>
      <c r="B946" s="167"/>
      <c r="C946" s="128" t="s">
        <v>217</v>
      </c>
      <c r="D946" s="128" t="s">
        <v>364</v>
      </c>
      <c r="E946" s="128" t="s">
        <v>366</v>
      </c>
      <c r="F946" s="128" t="s">
        <v>447</v>
      </c>
      <c r="G946" s="128" t="s">
        <v>220</v>
      </c>
      <c r="H946" s="128" t="s">
        <v>219</v>
      </c>
      <c r="I946" s="128" t="s">
        <v>220</v>
      </c>
      <c r="J946" s="128" t="s">
        <v>356</v>
      </c>
      <c r="K946" s="128" t="s">
        <v>223</v>
      </c>
      <c r="L946" s="128" t="s">
        <v>220</v>
      </c>
      <c r="M946" s="128" t="s">
        <v>322</v>
      </c>
      <c r="N946" s="128" t="s">
        <v>224</v>
      </c>
      <c r="O946" s="127" t="s">
        <v>225</v>
      </c>
      <c r="P946" s="127" t="s">
        <v>226</v>
      </c>
      <c r="Q946" s="127" t="s">
        <v>241</v>
      </c>
      <c r="R946" s="125"/>
      <c r="S946" s="126"/>
      <c r="T946" s="125"/>
      <c r="U946" s="124">
        <v>0</v>
      </c>
      <c r="V946" s="124">
        <v>46473.51</v>
      </c>
      <c r="W946" s="124">
        <v>-46473.51</v>
      </c>
      <c r="X946" s="123"/>
    </row>
    <row r="947" spans="1:24" x14ac:dyDescent="0.25">
      <c r="A947" s="127" t="s">
        <v>290</v>
      </c>
      <c r="B947" s="167"/>
      <c r="C947" s="128" t="s">
        <v>217</v>
      </c>
      <c r="D947" s="128" t="s">
        <v>364</v>
      </c>
      <c r="E947" s="128" t="s">
        <v>366</v>
      </c>
      <c r="F947" s="128" t="s">
        <v>447</v>
      </c>
      <c r="G947" s="128" t="s">
        <v>220</v>
      </c>
      <c r="H947" s="128" t="s">
        <v>219</v>
      </c>
      <c r="I947" s="128" t="s">
        <v>220</v>
      </c>
      <c r="J947" s="128" t="s">
        <v>356</v>
      </c>
      <c r="K947" s="128" t="s">
        <v>223</v>
      </c>
      <c r="L947" s="128" t="s">
        <v>220</v>
      </c>
      <c r="M947" s="128" t="s">
        <v>322</v>
      </c>
      <c r="N947" s="128" t="s">
        <v>224</v>
      </c>
      <c r="O947" s="127" t="s">
        <v>225</v>
      </c>
      <c r="P947" s="127" t="s">
        <v>226</v>
      </c>
      <c r="Q947" s="127" t="s">
        <v>293</v>
      </c>
      <c r="R947" s="125"/>
      <c r="S947" s="126"/>
      <c r="T947" s="125"/>
      <c r="U947" s="124">
        <v>33366.660000000003</v>
      </c>
      <c r="V947" s="124">
        <v>0</v>
      </c>
      <c r="W947" s="124">
        <v>33366.660000000003</v>
      </c>
      <c r="X947" s="123"/>
    </row>
    <row r="948" spans="1:24" x14ac:dyDescent="0.25">
      <c r="A948" s="127" t="s">
        <v>290</v>
      </c>
      <c r="B948" s="167"/>
      <c r="C948" s="128" t="s">
        <v>217</v>
      </c>
      <c r="D948" s="128" t="s">
        <v>364</v>
      </c>
      <c r="E948" s="128" t="s">
        <v>366</v>
      </c>
      <c r="F948" s="128" t="s">
        <v>446</v>
      </c>
      <c r="G948" s="128" t="s">
        <v>220</v>
      </c>
      <c r="H948" s="128" t="s">
        <v>219</v>
      </c>
      <c r="I948" s="128" t="s">
        <v>220</v>
      </c>
      <c r="J948" s="128" t="s">
        <v>356</v>
      </c>
      <c r="K948" s="128" t="s">
        <v>223</v>
      </c>
      <c r="L948" s="128" t="s">
        <v>220</v>
      </c>
      <c r="M948" s="128" t="s">
        <v>322</v>
      </c>
      <c r="N948" s="128" t="s">
        <v>224</v>
      </c>
      <c r="O948" s="127" t="s">
        <v>225</v>
      </c>
      <c r="P948" s="127" t="s">
        <v>226</v>
      </c>
      <c r="Q948" s="127" t="s">
        <v>241</v>
      </c>
      <c r="R948" s="125"/>
      <c r="S948" s="126"/>
      <c r="T948" s="125"/>
      <c r="U948" s="124">
        <v>0</v>
      </c>
      <c r="V948" s="124">
        <v>37277.019999999997</v>
      </c>
      <c r="W948" s="124">
        <v>-37277.019999999997</v>
      </c>
      <c r="X948" s="123"/>
    </row>
    <row r="949" spans="1:24" x14ac:dyDescent="0.25">
      <c r="A949" s="127" t="s">
        <v>290</v>
      </c>
      <c r="B949" s="167"/>
      <c r="C949" s="128" t="s">
        <v>217</v>
      </c>
      <c r="D949" s="128" t="s">
        <v>364</v>
      </c>
      <c r="E949" s="128" t="s">
        <v>366</v>
      </c>
      <c r="F949" s="128" t="s">
        <v>446</v>
      </c>
      <c r="G949" s="128" t="s">
        <v>220</v>
      </c>
      <c r="H949" s="128" t="s">
        <v>219</v>
      </c>
      <c r="I949" s="128" t="s">
        <v>220</v>
      </c>
      <c r="J949" s="128" t="s">
        <v>356</v>
      </c>
      <c r="K949" s="128" t="s">
        <v>223</v>
      </c>
      <c r="L949" s="128" t="s">
        <v>220</v>
      </c>
      <c r="M949" s="128" t="s">
        <v>322</v>
      </c>
      <c r="N949" s="128" t="s">
        <v>224</v>
      </c>
      <c r="O949" s="127" t="s">
        <v>225</v>
      </c>
      <c r="P949" s="127" t="s">
        <v>226</v>
      </c>
      <c r="Q949" s="127" t="s">
        <v>293</v>
      </c>
      <c r="R949" s="125"/>
      <c r="S949" s="126"/>
      <c r="T949" s="125"/>
      <c r="U949" s="124">
        <v>25793.52</v>
      </c>
      <c r="V949" s="124">
        <v>0</v>
      </c>
      <c r="W949" s="124">
        <v>25793.52</v>
      </c>
      <c r="X949" s="123"/>
    </row>
    <row r="950" spans="1:24" x14ac:dyDescent="0.25">
      <c r="A950" s="127" t="s">
        <v>290</v>
      </c>
      <c r="B950" s="167"/>
      <c r="C950" s="128" t="s">
        <v>217</v>
      </c>
      <c r="D950" s="128" t="s">
        <v>364</v>
      </c>
      <c r="E950" s="128" t="s">
        <v>366</v>
      </c>
      <c r="F950" s="128" t="s">
        <v>443</v>
      </c>
      <c r="G950" s="128" t="s">
        <v>220</v>
      </c>
      <c r="H950" s="128" t="s">
        <v>219</v>
      </c>
      <c r="I950" s="128" t="s">
        <v>220</v>
      </c>
      <c r="J950" s="128" t="s">
        <v>356</v>
      </c>
      <c r="K950" s="128" t="s">
        <v>223</v>
      </c>
      <c r="L950" s="128" t="s">
        <v>220</v>
      </c>
      <c r="M950" s="128" t="s">
        <v>322</v>
      </c>
      <c r="N950" s="128" t="s">
        <v>224</v>
      </c>
      <c r="O950" s="127" t="s">
        <v>225</v>
      </c>
      <c r="P950" s="127" t="s">
        <v>226</v>
      </c>
      <c r="Q950" s="127" t="s">
        <v>241</v>
      </c>
      <c r="R950" s="125"/>
      <c r="S950" s="126"/>
      <c r="T950" s="125"/>
      <c r="U950" s="124">
        <v>0</v>
      </c>
      <c r="V950" s="124">
        <v>24973.7</v>
      </c>
      <c r="W950" s="124">
        <v>-24973.7</v>
      </c>
      <c r="X950" s="123"/>
    </row>
    <row r="951" spans="1:24" x14ac:dyDescent="0.25">
      <c r="A951" s="127" t="s">
        <v>290</v>
      </c>
      <c r="B951" s="167"/>
      <c r="C951" s="128" t="s">
        <v>217</v>
      </c>
      <c r="D951" s="128" t="s">
        <v>364</v>
      </c>
      <c r="E951" s="128" t="s">
        <v>366</v>
      </c>
      <c r="F951" s="128" t="s">
        <v>443</v>
      </c>
      <c r="G951" s="128" t="s">
        <v>220</v>
      </c>
      <c r="H951" s="128" t="s">
        <v>219</v>
      </c>
      <c r="I951" s="128" t="s">
        <v>220</v>
      </c>
      <c r="J951" s="128" t="s">
        <v>356</v>
      </c>
      <c r="K951" s="128" t="s">
        <v>223</v>
      </c>
      <c r="L951" s="128" t="s">
        <v>220</v>
      </c>
      <c r="M951" s="128" t="s">
        <v>322</v>
      </c>
      <c r="N951" s="128" t="s">
        <v>224</v>
      </c>
      <c r="O951" s="127" t="s">
        <v>225</v>
      </c>
      <c r="P951" s="127" t="s">
        <v>226</v>
      </c>
      <c r="Q951" s="127" t="s">
        <v>293</v>
      </c>
      <c r="R951" s="125"/>
      <c r="S951" s="126"/>
      <c r="T951" s="125"/>
      <c r="U951" s="124">
        <v>11681.04</v>
      </c>
      <c r="V951" s="124">
        <v>0</v>
      </c>
      <c r="W951" s="124">
        <v>11681.04</v>
      </c>
      <c r="X951" s="123"/>
    </row>
    <row r="952" spans="1:24" x14ac:dyDescent="0.25">
      <c r="A952" s="127" t="s">
        <v>290</v>
      </c>
      <c r="B952" s="167"/>
      <c r="C952" s="128" t="s">
        <v>217</v>
      </c>
      <c r="D952" s="128" t="s">
        <v>364</v>
      </c>
      <c r="E952" s="128" t="s">
        <v>366</v>
      </c>
      <c r="F952" s="128" t="s">
        <v>445</v>
      </c>
      <c r="G952" s="128" t="s">
        <v>220</v>
      </c>
      <c r="H952" s="128" t="s">
        <v>219</v>
      </c>
      <c r="I952" s="128" t="s">
        <v>220</v>
      </c>
      <c r="J952" s="128" t="s">
        <v>356</v>
      </c>
      <c r="K952" s="128" t="s">
        <v>223</v>
      </c>
      <c r="L952" s="128" t="s">
        <v>220</v>
      </c>
      <c r="M952" s="128" t="s">
        <v>322</v>
      </c>
      <c r="N952" s="128" t="s">
        <v>224</v>
      </c>
      <c r="O952" s="127" t="s">
        <v>225</v>
      </c>
      <c r="P952" s="127" t="s">
        <v>226</v>
      </c>
      <c r="Q952" s="127" t="s">
        <v>241</v>
      </c>
      <c r="R952" s="125"/>
      <c r="S952" s="126"/>
      <c r="T952" s="125"/>
      <c r="U952" s="124">
        <v>0</v>
      </c>
      <c r="V952" s="124">
        <v>9116.83</v>
      </c>
      <c r="W952" s="124">
        <v>-9116.83</v>
      </c>
      <c r="X952" s="123"/>
    </row>
    <row r="953" spans="1:24" x14ac:dyDescent="0.25">
      <c r="A953" s="127" t="s">
        <v>290</v>
      </c>
      <c r="B953" s="167"/>
      <c r="C953" s="128" t="s">
        <v>217</v>
      </c>
      <c r="D953" s="128" t="s">
        <v>364</v>
      </c>
      <c r="E953" s="128" t="s">
        <v>366</v>
      </c>
      <c r="F953" s="128" t="s">
        <v>244</v>
      </c>
      <c r="G953" s="128" t="s">
        <v>220</v>
      </c>
      <c r="H953" s="128" t="s">
        <v>219</v>
      </c>
      <c r="I953" s="128" t="s">
        <v>220</v>
      </c>
      <c r="J953" s="128" t="s">
        <v>356</v>
      </c>
      <c r="K953" s="128" t="s">
        <v>223</v>
      </c>
      <c r="L953" s="128" t="s">
        <v>220</v>
      </c>
      <c r="M953" s="128" t="s">
        <v>322</v>
      </c>
      <c r="N953" s="128" t="s">
        <v>224</v>
      </c>
      <c r="O953" s="127" t="s">
        <v>225</v>
      </c>
      <c r="P953" s="127" t="s">
        <v>226</v>
      </c>
      <c r="Q953" s="127" t="s">
        <v>241</v>
      </c>
      <c r="R953" s="125"/>
      <c r="S953" s="126"/>
      <c r="T953" s="125"/>
      <c r="U953" s="124">
        <v>0</v>
      </c>
      <c r="V953" s="124">
        <v>1145.6400000000001</v>
      </c>
      <c r="W953" s="124">
        <v>-1145.6400000000001</v>
      </c>
      <c r="X953" s="123"/>
    </row>
    <row r="954" spans="1:24" x14ac:dyDescent="0.25">
      <c r="A954" s="127" t="s">
        <v>290</v>
      </c>
      <c r="B954" s="167"/>
      <c r="C954" s="128" t="s">
        <v>217</v>
      </c>
      <c r="D954" s="128" t="s">
        <v>364</v>
      </c>
      <c r="E954" s="128" t="s">
        <v>366</v>
      </c>
      <c r="F954" s="128" t="s">
        <v>444</v>
      </c>
      <c r="G954" s="128" t="s">
        <v>220</v>
      </c>
      <c r="H954" s="128" t="s">
        <v>219</v>
      </c>
      <c r="I954" s="128" t="s">
        <v>220</v>
      </c>
      <c r="J954" s="128" t="s">
        <v>356</v>
      </c>
      <c r="K954" s="128" t="s">
        <v>223</v>
      </c>
      <c r="L954" s="128" t="s">
        <v>220</v>
      </c>
      <c r="M954" s="128" t="s">
        <v>322</v>
      </c>
      <c r="N954" s="128" t="s">
        <v>224</v>
      </c>
      <c r="O954" s="127" t="s">
        <v>225</v>
      </c>
      <c r="P954" s="127" t="s">
        <v>226</v>
      </c>
      <c r="Q954" s="127" t="s">
        <v>241</v>
      </c>
      <c r="R954" s="125"/>
      <c r="S954" s="126"/>
      <c r="T954" s="125"/>
      <c r="U954" s="124">
        <v>0</v>
      </c>
      <c r="V954" s="124">
        <v>6143.35</v>
      </c>
      <c r="W954" s="124">
        <v>-6143.35</v>
      </c>
      <c r="X954" s="123"/>
    </row>
    <row r="955" spans="1:24" x14ac:dyDescent="0.25">
      <c r="A955" s="127" t="s">
        <v>290</v>
      </c>
      <c r="B955" s="167"/>
      <c r="C955" s="128" t="s">
        <v>217</v>
      </c>
      <c r="D955" s="128" t="s">
        <v>364</v>
      </c>
      <c r="E955" s="128" t="s">
        <v>366</v>
      </c>
      <c r="F955" s="128" t="s">
        <v>444</v>
      </c>
      <c r="G955" s="128" t="s">
        <v>220</v>
      </c>
      <c r="H955" s="128" t="s">
        <v>219</v>
      </c>
      <c r="I955" s="128" t="s">
        <v>220</v>
      </c>
      <c r="J955" s="128" t="s">
        <v>356</v>
      </c>
      <c r="K955" s="128" t="s">
        <v>223</v>
      </c>
      <c r="L955" s="128" t="s">
        <v>220</v>
      </c>
      <c r="M955" s="128" t="s">
        <v>322</v>
      </c>
      <c r="N955" s="128" t="s">
        <v>224</v>
      </c>
      <c r="O955" s="127" t="s">
        <v>225</v>
      </c>
      <c r="P955" s="127" t="s">
        <v>226</v>
      </c>
      <c r="Q955" s="127" t="s">
        <v>293</v>
      </c>
      <c r="R955" s="125"/>
      <c r="S955" s="126"/>
      <c r="T955" s="125"/>
      <c r="U955" s="124">
        <v>4908.49</v>
      </c>
      <c r="V955" s="124">
        <v>0</v>
      </c>
      <c r="W955" s="124">
        <v>4908.49</v>
      </c>
      <c r="X955" s="123"/>
    </row>
    <row r="956" spans="1:24" x14ac:dyDescent="0.25">
      <c r="A956" s="127" t="s">
        <v>290</v>
      </c>
      <c r="B956" s="167"/>
      <c r="C956" s="128" t="s">
        <v>217</v>
      </c>
      <c r="D956" s="128" t="s">
        <v>364</v>
      </c>
      <c r="E956" s="128" t="s">
        <v>368</v>
      </c>
      <c r="F956" s="128" t="s">
        <v>446</v>
      </c>
      <c r="G956" s="128" t="s">
        <v>220</v>
      </c>
      <c r="H956" s="128" t="s">
        <v>219</v>
      </c>
      <c r="I956" s="128" t="s">
        <v>220</v>
      </c>
      <c r="J956" s="128" t="s">
        <v>356</v>
      </c>
      <c r="K956" s="128" t="s">
        <v>223</v>
      </c>
      <c r="L956" s="128" t="s">
        <v>220</v>
      </c>
      <c r="M956" s="128" t="s">
        <v>316</v>
      </c>
      <c r="N956" s="128" t="s">
        <v>224</v>
      </c>
      <c r="O956" s="127" t="s">
        <v>225</v>
      </c>
      <c r="P956" s="127" t="s">
        <v>343</v>
      </c>
      <c r="Q956" s="127" t="s">
        <v>344</v>
      </c>
      <c r="R956" s="125"/>
      <c r="S956" s="126"/>
      <c r="T956" s="125"/>
      <c r="U956" s="124">
        <v>0</v>
      </c>
      <c r="V956" s="124">
        <v>2.1800000000000002</v>
      </c>
      <c r="W956" s="124">
        <v>-2.1800000000000002</v>
      </c>
      <c r="X956" s="123"/>
    </row>
    <row r="957" spans="1:24" x14ac:dyDescent="0.25">
      <c r="A957" s="127" t="s">
        <v>290</v>
      </c>
      <c r="B957" s="167"/>
      <c r="C957" s="128" t="s">
        <v>217</v>
      </c>
      <c r="D957" s="128" t="s">
        <v>364</v>
      </c>
      <c r="E957" s="128" t="s">
        <v>368</v>
      </c>
      <c r="F957" s="128" t="s">
        <v>443</v>
      </c>
      <c r="G957" s="128" t="s">
        <v>220</v>
      </c>
      <c r="H957" s="128" t="s">
        <v>219</v>
      </c>
      <c r="I957" s="128" t="s">
        <v>220</v>
      </c>
      <c r="J957" s="128" t="s">
        <v>356</v>
      </c>
      <c r="K957" s="128" t="s">
        <v>223</v>
      </c>
      <c r="L957" s="128" t="s">
        <v>220</v>
      </c>
      <c r="M957" s="128" t="s">
        <v>316</v>
      </c>
      <c r="N957" s="128" t="s">
        <v>224</v>
      </c>
      <c r="O957" s="127" t="s">
        <v>225</v>
      </c>
      <c r="P957" s="127" t="s">
        <v>343</v>
      </c>
      <c r="Q957" s="127" t="s">
        <v>344</v>
      </c>
      <c r="R957" s="125"/>
      <c r="S957" s="126"/>
      <c r="T957" s="125"/>
      <c r="U957" s="124">
        <v>0</v>
      </c>
      <c r="V957" s="124">
        <v>6796.01</v>
      </c>
      <c r="W957" s="124">
        <v>-6796.01</v>
      </c>
      <c r="X957" s="123"/>
    </row>
    <row r="958" spans="1:24" x14ac:dyDescent="0.25">
      <c r="A958" s="127" t="s">
        <v>290</v>
      </c>
      <c r="B958" s="167"/>
      <c r="C958" s="128" t="s">
        <v>217</v>
      </c>
      <c r="D958" s="128" t="s">
        <v>364</v>
      </c>
      <c r="E958" s="128" t="s">
        <v>370</v>
      </c>
      <c r="F958" s="128" t="s">
        <v>447</v>
      </c>
      <c r="G958" s="128" t="s">
        <v>220</v>
      </c>
      <c r="H958" s="128" t="s">
        <v>219</v>
      </c>
      <c r="I958" s="128" t="s">
        <v>220</v>
      </c>
      <c r="J958" s="128" t="s">
        <v>356</v>
      </c>
      <c r="K958" s="128" t="s">
        <v>223</v>
      </c>
      <c r="L958" s="128" t="s">
        <v>220</v>
      </c>
      <c r="M958" s="128" t="s">
        <v>316</v>
      </c>
      <c r="N958" s="128" t="s">
        <v>224</v>
      </c>
      <c r="O958" s="127" t="s">
        <v>225</v>
      </c>
      <c r="P958" s="127" t="s">
        <v>343</v>
      </c>
      <c r="Q958" s="127" t="s">
        <v>344</v>
      </c>
      <c r="R958" s="125"/>
      <c r="S958" s="126"/>
      <c r="T958" s="125"/>
      <c r="U958" s="124">
        <v>0</v>
      </c>
      <c r="V958" s="124">
        <v>45188.76</v>
      </c>
      <c r="W958" s="124">
        <v>-45188.76</v>
      </c>
      <c r="X958" s="123"/>
    </row>
    <row r="959" spans="1:24" x14ac:dyDescent="0.25">
      <c r="A959" s="127" t="s">
        <v>290</v>
      </c>
      <c r="B959" s="167"/>
      <c r="C959" s="128" t="s">
        <v>217</v>
      </c>
      <c r="D959" s="128" t="s">
        <v>364</v>
      </c>
      <c r="E959" s="128" t="s">
        <v>370</v>
      </c>
      <c r="F959" s="128" t="s">
        <v>446</v>
      </c>
      <c r="G959" s="128" t="s">
        <v>220</v>
      </c>
      <c r="H959" s="128" t="s">
        <v>219</v>
      </c>
      <c r="I959" s="128" t="s">
        <v>220</v>
      </c>
      <c r="J959" s="128" t="s">
        <v>356</v>
      </c>
      <c r="K959" s="128" t="s">
        <v>223</v>
      </c>
      <c r="L959" s="128" t="s">
        <v>220</v>
      </c>
      <c r="M959" s="128" t="s">
        <v>316</v>
      </c>
      <c r="N959" s="128" t="s">
        <v>224</v>
      </c>
      <c r="O959" s="127" t="s">
        <v>225</v>
      </c>
      <c r="P959" s="127" t="s">
        <v>343</v>
      </c>
      <c r="Q959" s="127" t="s">
        <v>344</v>
      </c>
      <c r="R959" s="125"/>
      <c r="S959" s="126"/>
      <c r="T959" s="125"/>
      <c r="U959" s="124">
        <v>10866.32</v>
      </c>
      <c r="V959" s="124">
        <v>45374.89</v>
      </c>
      <c r="W959" s="124">
        <v>-34508.57</v>
      </c>
      <c r="X959" s="123"/>
    </row>
    <row r="960" spans="1:24" x14ac:dyDescent="0.25">
      <c r="A960" s="127" t="s">
        <v>290</v>
      </c>
      <c r="B960" s="167"/>
      <c r="C960" s="128" t="s">
        <v>217</v>
      </c>
      <c r="D960" s="128" t="s">
        <v>364</v>
      </c>
      <c r="E960" s="128" t="s">
        <v>370</v>
      </c>
      <c r="F960" s="128" t="s">
        <v>443</v>
      </c>
      <c r="G960" s="128" t="s">
        <v>220</v>
      </c>
      <c r="H960" s="128" t="s">
        <v>219</v>
      </c>
      <c r="I960" s="128" t="s">
        <v>220</v>
      </c>
      <c r="J960" s="128" t="s">
        <v>356</v>
      </c>
      <c r="K960" s="128" t="s">
        <v>223</v>
      </c>
      <c r="L960" s="128" t="s">
        <v>220</v>
      </c>
      <c r="M960" s="128" t="s">
        <v>316</v>
      </c>
      <c r="N960" s="128" t="s">
        <v>224</v>
      </c>
      <c r="O960" s="127" t="s">
        <v>225</v>
      </c>
      <c r="P960" s="127" t="s">
        <v>343</v>
      </c>
      <c r="Q960" s="127" t="s">
        <v>344</v>
      </c>
      <c r="R960" s="125"/>
      <c r="S960" s="126"/>
      <c r="T960" s="125"/>
      <c r="U960" s="124">
        <v>0</v>
      </c>
      <c r="V960" s="124">
        <v>30563.98</v>
      </c>
      <c r="W960" s="124">
        <v>-30563.98</v>
      </c>
      <c r="X960" s="123"/>
    </row>
    <row r="961" spans="1:24" x14ac:dyDescent="0.25">
      <c r="A961" s="127" t="s">
        <v>290</v>
      </c>
      <c r="B961" s="167"/>
      <c r="C961" s="128" t="s">
        <v>217</v>
      </c>
      <c r="D961" s="128" t="s">
        <v>364</v>
      </c>
      <c r="E961" s="128" t="s">
        <v>370</v>
      </c>
      <c r="F961" s="128" t="s">
        <v>444</v>
      </c>
      <c r="G961" s="128" t="s">
        <v>220</v>
      </c>
      <c r="H961" s="128" t="s">
        <v>219</v>
      </c>
      <c r="I961" s="128" t="s">
        <v>220</v>
      </c>
      <c r="J961" s="128" t="s">
        <v>356</v>
      </c>
      <c r="K961" s="128" t="s">
        <v>223</v>
      </c>
      <c r="L961" s="128" t="s">
        <v>220</v>
      </c>
      <c r="M961" s="128" t="s">
        <v>316</v>
      </c>
      <c r="N961" s="128" t="s">
        <v>224</v>
      </c>
      <c r="O961" s="127" t="s">
        <v>225</v>
      </c>
      <c r="P961" s="127" t="s">
        <v>343</v>
      </c>
      <c r="Q961" s="127" t="s">
        <v>344</v>
      </c>
      <c r="R961" s="125"/>
      <c r="S961" s="126"/>
      <c r="T961" s="125"/>
      <c r="U961" s="124">
        <v>0</v>
      </c>
      <c r="V961" s="124">
        <v>6571.55</v>
      </c>
      <c r="W961" s="124">
        <v>-6571.55</v>
      </c>
      <c r="X961" s="123"/>
    </row>
    <row r="962" spans="1:24" x14ac:dyDescent="0.25">
      <c r="A962" s="127" t="s">
        <v>290</v>
      </c>
      <c r="B962" s="167"/>
      <c r="C962" s="128" t="s">
        <v>217</v>
      </c>
      <c r="D962" s="128" t="s">
        <v>372</v>
      </c>
      <c r="E962" s="128" t="s">
        <v>374</v>
      </c>
      <c r="F962" s="128" t="s">
        <v>447</v>
      </c>
      <c r="G962" s="128" t="s">
        <v>220</v>
      </c>
      <c r="H962" s="128" t="s">
        <v>219</v>
      </c>
      <c r="I962" s="128" t="s">
        <v>220</v>
      </c>
      <c r="J962" s="128" t="s">
        <v>376</v>
      </c>
      <c r="K962" s="128" t="s">
        <v>223</v>
      </c>
      <c r="L962" s="128" t="s">
        <v>220</v>
      </c>
      <c r="M962" s="128" t="s">
        <v>322</v>
      </c>
      <c r="N962" s="128" t="s">
        <v>224</v>
      </c>
      <c r="O962" s="127" t="s">
        <v>225</v>
      </c>
      <c r="P962" s="127" t="s">
        <v>226</v>
      </c>
      <c r="Q962" s="127" t="s">
        <v>241</v>
      </c>
      <c r="R962" s="125"/>
      <c r="S962" s="126"/>
      <c r="T962" s="125"/>
      <c r="U962" s="124">
        <v>0</v>
      </c>
      <c r="V962" s="124">
        <v>0</v>
      </c>
      <c r="W962" s="124">
        <v>0</v>
      </c>
      <c r="X962" s="123"/>
    </row>
    <row r="963" spans="1:24" x14ac:dyDescent="0.25">
      <c r="A963" s="127" t="s">
        <v>290</v>
      </c>
      <c r="B963" s="167"/>
      <c r="C963" s="128" t="s">
        <v>217</v>
      </c>
      <c r="D963" s="128" t="s">
        <v>372</v>
      </c>
      <c r="E963" s="128" t="s">
        <v>374</v>
      </c>
      <c r="F963" s="128" t="s">
        <v>446</v>
      </c>
      <c r="G963" s="128" t="s">
        <v>220</v>
      </c>
      <c r="H963" s="128" t="s">
        <v>219</v>
      </c>
      <c r="I963" s="128" t="s">
        <v>220</v>
      </c>
      <c r="J963" s="128" t="s">
        <v>376</v>
      </c>
      <c r="K963" s="128" t="s">
        <v>223</v>
      </c>
      <c r="L963" s="128" t="s">
        <v>220</v>
      </c>
      <c r="M963" s="128" t="s">
        <v>322</v>
      </c>
      <c r="N963" s="128" t="s">
        <v>224</v>
      </c>
      <c r="O963" s="127" t="s">
        <v>225</v>
      </c>
      <c r="P963" s="127" t="s">
        <v>226</v>
      </c>
      <c r="Q963" s="127" t="s">
        <v>241</v>
      </c>
      <c r="R963" s="125"/>
      <c r="S963" s="126"/>
      <c r="T963" s="125"/>
      <c r="U963" s="124">
        <v>0</v>
      </c>
      <c r="V963" s="124">
        <v>0</v>
      </c>
      <c r="W963" s="124">
        <v>0</v>
      </c>
      <c r="X963" s="123"/>
    </row>
    <row r="964" spans="1:24" x14ac:dyDescent="0.25">
      <c r="A964" s="127" t="s">
        <v>290</v>
      </c>
      <c r="B964" s="167"/>
      <c r="C964" s="128" t="s">
        <v>217</v>
      </c>
      <c r="D964" s="128" t="s">
        <v>372</v>
      </c>
      <c r="E964" s="128" t="s">
        <v>374</v>
      </c>
      <c r="F964" s="128" t="s">
        <v>443</v>
      </c>
      <c r="G964" s="128" t="s">
        <v>220</v>
      </c>
      <c r="H964" s="128" t="s">
        <v>219</v>
      </c>
      <c r="I964" s="128" t="s">
        <v>220</v>
      </c>
      <c r="J964" s="128" t="s">
        <v>376</v>
      </c>
      <c r="K964" s="128" t="s">
        <v>223</v>
      </c>
      <c r="L964" s="128" t="s">
        <v>220</v>
      </c>
      <c r="M964" s="128" t="s">
        <v>322</v>
      </c>
      <c r="N964" s="128" t="s">
        <v>224</v>
      </c>
      <c r="O964" s="127" t="s">
        <v>225</v>
      </c>
      <c r="P964" s="127" t="s">
        <v>226</v>
      </c>
      <c r="Q964" s="127" t="s">
        <v>241</v>
      </c>
      <c r="R964" s="125"/>
      <c r="S964" s="126"/>
      <c r="T964" s="125"/>
      <c r="U964" s="124">
        <v>0</v>
      </c>
      <c r="V964" s="124">
        <v>0</v>
      </c>
      <c r="W964" s="124">
        <v>0</v>
      </c>
      <c r="X964" s="123"/>
    </row>
    <row r="965" spans="1:24" x14ac:dyDescent="0.25">
      <c r="A965" s="127" t="s">
        <v>290</v>
      </c>
      <c r="B965" s="167"/>
      <c r="C965" s="128" t="s">
        <v>217</v>
      </c>
      <c r="D965" s="128" t="s">
        <v>372</v>
      </c>
      <c r="E965" s="128" t="s">
        <v>374</v>
      </c>
      <c r="F965" s="128" t="s">
        <v>445</v>
      </c>
      <c r="G965" s="128" t="s">
        <v>220</v>
      </c>
      <c r="H965" s="128" t="s">
        <v>219</v>
      </c>
      <c r="I965" s="128" t="s">
        <v>220</v>
      </c>
      <c r="J965" s="128" t="s">
        <v>376</v>
      </c>
      <c r="K965" s="128" t="s">
        <v>223</v>
      </c>
      <c r="L965" s="128" t="s">
        <v>220</v>
      </c>
      <c r="M965" s="128" t="s">
        <v>322</v>
      </c>
      <c r="N965" s="128" t="s">
        <v>224</v>
      </c>
      <c r="O965" s="127" t="s">
        <v>225</v>
      </c>
      <c r="P965" s="127" t="s">
        <v>226</v>
      </c>
      <c r="Q965" s="127" t="s">
        <v>241</v>
      </c>
      <c r="R965" s="125"/>
      <c r="S965" s="126"/>
      <c r="T965" s="125"/>
      <c r="U965" s="124">
        <v>0</v>
      </c>
      <c r="V965" s="124">
        <v>0</v>
      </c>
      <c r="W965" s="124">
        <v>0</v>
      </c>
      <c r="X965" s="123"/>
    </row>
    <row r="966" spans="1:24" x14ac:dyDescent="0.25">
      <c r="A966" s="127" t="s">
        <v>290</v>
      </c>
      <c r="B966" s="167"/>
      <c r="C966" s="128" t="s">
        <v>217</v>
      </c>
      <c r="D966" s="128" t="s">
        <v>372</v>
      </c>
      <c r="E966" s="128" t="s">
        <v>374</v>
      </c>
      <c r="F966" s="128" t="s">
        <v>444</v>
      </c>
      <c r="G966" s="128" t="s">
        <v>220</v>
      </c>
      <c r="H966" s="128" t="s">
        <v>219</v>
      </c>
      <c r="I966" s="128" t="s">
        <v>220</v>
      </c>
      <c r="J966" s="128" t="s">
        <v>376</v>
      </c>
      <c r="K966" s="128" t="s">
        <v>223</v>
      </c>
      <c r="L966" s="128" t="s">
        <v>220</v>
      </c>
      <c r="M966" s="128" t="s">
        <v>322</v>
      </c>
      <c r="N966" s="128" t="s">
        <v>224</v>
      </c>
      <c r="O966" s="127" t="s">
        <v>225</v>
      </c>
      <c r="P966" s="127" t="s">
        <v>226</v>
      </c>
      <c r="Q966" s="127" t="s">
        <v>241</v>
      </c>
      <c r="R966" s="125"/>
      <c r="S966" s="126"/>
      <c r="T966" s="125"/>
      <c r="U966" s="124">
        <v>0</v>
      </c>
      <c r="V966" s="124">
        <v>0</v>
      </c>
      <c r="W966" s="124">
        <v>0</v>
      </c>
      <c r="X966" s="123"/>
    </row>
    <row r="967" spans="1:24" x14ac:dyDescent="0.25">
      <c r="A967" s="127" t="s">
        <v>290</v>
      </c>
      <c r="B967" s="167"/>
      <c r="C967" s="128" t="s">
        <v>217</v>
      </c>
      <c r="D967" s="128" t="s">
        <v>372</v>
      </c>
      <c r="E967" s="128" t="s">
        <v>358</v>
      </c>
      <c r="F967" s="128" t="s">
        <v>447</v>
      </c>
      <c r="G967" s="128" t="s">
        <v>220</v>
      </c>
      <c r="H967" s="128" t="s">
        <v>219</v>
      </c>
      <c r="I967" s="128" t="s">
        <v>220</v>
      </c>
      <c r="J967" s="128" t="s">
        <v>376</v>
      </c>
      <c r="K967" s="128" t="s">
        <v>223</v>
      </c>
      <c r="L967" s="128" t="s">
        <v>220</v>
      </c>
      <c r="M967" s="128" t="s">
        <v>316</v>
      </c>
      <c r="N967" s="128" t="s">
        <v>224</v>
      </c>
      <c r="O967" s="127" t="s">
        <v>225</v>
      </c>
      <c r="P967" s="127" t="s">
        <v>343</v>
      </c>
      <c r="Q967" s="127" t="s">
        <v>344</v>
      </c>
      <c r="R967" s="125"/>
      <c r="S967" s="126"/>
      <c r="T967" s="125"/>
      <c r="U967" s="124">
        <v>2667.27</v>
      </c>
      <c r="V967" s="124">
        <v>0</v>
      </c>
      <c r="W967" s="124">
        <v>2667.27</v>
      </c>
      <c r="X967" s="123"/>
    </row>
    <row r="968" spans="1:24" x14ac:dyDescent="0.25">
      <c r="A968" s="127" t="s">
        <v>290</v>
      </c>
      <c r="B968" s="167"/>
      <c r="C968" s="128" t="s">
        <v>217</v>
      </c>
      <c r="D968" s="128" t="s">
        <v>372</v>
      </c>
      <c r="E968" s="128" t="s">
        <v>358</v>
      </c>
      <c r="F968" s="128" t="s">
        <v>447</v>
      </c>
      <c r="G968" s="128" t="s">
        <v>220</v>
      </c>
      <c r="H968" s="128" t="s">
        <v>219</v>
      </c>
      <c r="I968" s="128" t="s">
        <v>220</v>
      </c>
      <c r="J968" s="128" t="s">
        <v>376</v>
      </c>
      <c r="K968" s="128" t="s">
        <v>223</v>
      </c>
      <c r="L968" s="128" t="s">
        <v>220</v>
      </c>
      <c r="M968" s="128" t="s">
        <v>316</v>
      </c>
      <c r="N968" s="128" t="s">
        <v>224</v>
      </c>
      <c r="O968" s="127" t="s">
        <v>225</v>
      </c>
      <c r="P968" s="127" t="s">
        <v>226</v>
      </c>
      <c r="Q968" s="127" t="s">
        <v>382</v>
      </c>
      <c r="R968" s="125"/>
      <c r="S968" s="126"/>
      <c r="T968" s="125"/>
      <c r="U968" s="124">
        <v>0</v>
      </c>
      <c r="V968" s="124">
        <v>2667.27</v>
      </c>
      <c r="W968" s="124">
        <v>-2667.27</v>
      </c>
      <c r="X968" s="123"/>
    </row>
    <row r="969" spans="1:24" x14ac:dyDescent="0.25">
      <c r="A969" s="127" t="s">
        <v>290</v>
      </c>
      <c r="B969" s="167"/>
      <c r="C969" s="128" t="s">
        <v>217</v>
      </c>
      <c r="D969" s="128" t="s">
        <v>372</v>
      </c>
      <c r="E969" s="128" t="s">
        <v>358</v>
      </c>
      <c r="F969" s="128" t="s">
        <v>443</v>
      </c>
      <c r="G969" s="128" t="s">
        <v>220</v>
      </c>
      <c r="H969" s="128" t="s">
        <v>219</v>
      </c>
      <c r="I969" s="128" t="s">
        <v>220</v>
      </c>
      <c r="J969" s="128" t="s">
        <v>376</v>
      </c>
      <c r="K969" s="128" t="s">
        <v>223</v>
      </c>
      <c r="L969" s="128" t="s">
        <v>220</v>
      </c>
      <c r="M969" s="128" t="s">
        <v>316</v>
      </c>
      <c r="N969" s="128" t="s">
        <v>224</v>
      </c>
      <c r="O969" s="127" t="s">
        <v>225</v>
      </c>
      <c r="P969" s="127" t="s">
        <v>343</v>
      </c>
      <c r="Q969" s="127" t="s">
        <v>344</v>
      </c>
      <c r="R969" s="125"/>
      <c r="S969" s="126"/>
      <c r="T969" s="125"/>
      <c r="U969" s="124">
        <v>3.34</v>
      </c>
      <c r="V969" s="124">
        <v>0</v>
      </c>
      <c r="W969" s="124">
        <v>3.34</v>
      </c>
      <c r="X969" s="123"/>
    </row>
    <row r="970" spans="1:24" x14ac:dyDescent="0.25">
      <c r="A970" s="127" t="s">
        <v>290</v>
      </c>
      <c r="B970" s="167"/>
      <c r="C970" s="128" t="s">
        <v>217</v>
      </c>
      <c r="D970" s="128" t="s">
        <v>372</v>
      </c>
      <c r="E970" s="128" t="s">
        <v>358</v>
      </c>
      <c r="F970" s="128" t="s">
        <v>443</v>
      </c>
      <c r="G970" s="128" t="s">
        <v>220</v>
      </c>
      <c r="H970" s="128" t="s">
        <v>219</v>
      </c>
      <c r="I970" s="128" t="s">
        <v>220</v>
      </c>
      <c r="J970" s="128" t="s">
        <v>376</v>
      </c>
      <c r="K970" s="128" t="s">
        <v>223</v>
      </c>
      <c r="L970" s="128" t="s">
        <v>220</v>
      </c>
      <c r="M970" s="128" t="s">
        <v>316</v>
      </c>
      <c r="N970" s="128" t="s">
        <v>224</v>
      </c>
      <c r="O970" s="127" t="s">
        <v>225</v>
      </c>
      <c r="P970" s="127" t="s">
        <v>226</v>
      </c>
      <c r="Q970" s="127" t="s">
        <v>382</v>
      </c>
      <c r="R970" s="125"/>
      <c r="S970" s="126"/>
      <c r="T970" s="125"/>
      <c r="U970" s="124">
        <v>0</v>
      </c>
      <c r="V970" s="124">
        <v>3.34</v>
      </c>
      <c r="W970" s="124">
        <v>-3.34</v>
      </c>
      <c r="X970" s="123"/>
    </row>
    <row r="971" spans="1:24" x14ac:dyDescent="0.25">
      <c r="A971" s="127" t="s">
        <v>290</v>
      </c>
      <c r="B971" s="167"/>
      <c r="C971" s="128" t="s">
        <v>217</v>
      </c>
      <c r="D971" s="128" t="s">
        <v>372</v>
      </c>
      <c r="E971" s="128" t="s">
        <v>370</v>
      </c>
      <c r="F971" s="128" t="s">
        <v>447</v>
      </c>
      <c r="G971" s="128" t="s">
        <v>220</v>
      </c>
      <c r="H971" s="128" t="s">
        <v>219</v>
      </c>
      <c r="I971" s="128" t="s">
        <v>220</v>
      </c>
      <c r="J971" s="128" t="s">
        <v>376</v>
      </c>
      <c r="K971" s="128" t="s">
        <v>223</v>
      </c>
      <c r="L971" s="128" t="s">
        <v>220</v>
      </c>
      <c r="M971" s="128" t="s">
        <v>316</v>
      </c>
      <c r="N971" s="128" t="s">
        <v>224</v>
      </c>
      <c r="O971" s="127" t="s">
        <v>225</v>
      </c>
      <c r="P971" s="127" t="s">
        <v>343</v>
      </c>
      <c r="Q971" s="127" t="s">
        <v>344</v>
      </c>
      <c r="R971" s="125"/>
      <c r="S971" s="126"/>
      <c r="T971" s="125"/>
      <c r="U971" s="124">
        <v>440.29</v>
      </c>
      <c r="V971" s="124">
        <v>0</v>
      </c>
      <c r="W971" s="124">
        <v>440.29</v>
      </c>
      <c r="X971" s="123"/>
    </row>
    <row r="972" spans="1:24" x14ac:dyDescent="0.25">
      <c r="A972" s="127" t="s">
        <v>290</v>
      </c>
      <c r="B972" s="167"/>
      <c r="C972" s="128" t="s">
        <v>217</v>
      </c>
      <c r="D972" s="128" t="s">
        <v>372</v>
      </c>
      <c r="E972" s="128" t="s">
        <v>370</v>
      </c>
      <c r="F972" s="128" t="s">
        <v>447</v>
      </c>
      <c r="G972" s="128" t="s">
        <v>220</v>
      </c>
      <c r="H972" s="128" t="s">
        <v>219</v>
      </c>
      <c r="I972" s="128" t="s">
        <v>220</v>
      </c>
      <c r="J972" s="128" t="s">
        <v>376</v>
      </c>
      <c r="K972" s="128" t="s">
        <v>223</v>
      </c>
      <c r="L972" s="128" t="s">
        <v>220</v>
      </c>
      <c r="M972" s="128" t="s">
        <v>316</v>
      </c>
      <c r="N972" s="128" t="s">
        <v>224</v>
      </c>
      <c r="O972" s="127" t="s">
        <v>225</v>
      </c>
      <c r="P972" s="127" t="s">
        <v>226</v>
      </c>
      <c r="Q972" s="127" t="s">
        <v>382</v>
      </c>
      <c r="R972" s="125"/>
      <c r="S972" s="126"/>
      <c r="T972" s="125"/>
      <c r="U972" s="124">
        <v>0</v>
      </c>
      <c r="V972" s="124">
        <v>440.29</v>
      </c>
      <c r="W972" s="124">
        <v>-440.29</v>
      </c>
      <c r="X972" s="123"/>
    </row>
    <row r="973" spans="1:24" x14ac:dyDescent="0.25">
      <c r="A973" s="127" t="s">
        <v>290</v>
      </c>
      <c r="B973" s="167"/>
      <c r="C973" s="128" t="s">
        <v>217</v>
      </c>
      <c r="D973" s="128" t="s">
        <v>372</v>
      </c>
      <c r="E973" s="128" t="s">
        <v>378</v>
      </c>
      <c r="F973" s="128" t="s">
        <v>447</v>
      </c>
      <c r="G973" s="128" t="s">
        <v>220</v>
      </c>
      <c r="H973" s="128" t="s">
        <v>219</v>
      </c>
      <c r="I973" s="128" t="s">
        <v>220</v>
      </c>
      <c r="J973" s="128" t="s">
        <v>376</v>
      </c>
      <c r="K973" s="128" t="s">
        <v>223</v>
      </c>
      <c r="L973" s="128" t="s">
        <v>220</v>
      </c>
      <c r="M973" s="128" t="s">
        <v>316</v>
      </c>
      <c r="N973" s="128" t="s">
        <v>224</v>
      </c>
      <c r="O973" s="127" t="s">
        <v>225</v>
      </c>
      <c r="P973" s="127" t="s">
        <v>343</v>
      </c>
      <c r="Q973" s="127" t="s">
        <v>344</v>
      </c>
      <c r="R973" s="125"/>
      <c r="S973" s="126"/>
      <c r="T973" s="125"/>
      <c r="U973" s="124">
        <v>0</v>
      </c>
      <c r="V973" s="124">
        <v>6869.53</v>
      </c>
      <c r="W973" s="124">
        <v>-6869.53</v>
      </c>
      <c r="X973" s="123"/>
    </row>
    <row r="974" spans="1:24" x14ac:dyDescent="0.25">
      <c r="A974" s="127" t="s">
        <v>290</v>
      </c>
      <c r="B974" s="167"/>
      <c r="C974" s="128" t="s">
        <v>217</v>
      </c>
      <c r="D974" s="128" t="s">
        <v>372</v>
      </c>
      <c r="E974" s="128" t="s">
        <v>378</v>
      </c>
      <c r="F974" s="128" t="s">
        <v>447</v>
      </c>
      <c r="G974" s="128" t="s">
        <v>220</v>
      </c>
      <c r="H974" s="128" t="s">
        <v>219</v>
      </c>
      <c r="I974" s="128" t="s">
        <v>220</v>
      </c>
      <c r="J974" s="128" t="s">
        <v>376</v>
      </c>
      <c r="K974" s="128" t="s">
        <v>223</v>
      </c>
      <c r="L974" s="128" t="s">
        <v>220</v>
      </c>
      <c r="M974" s="128" t="s">
        <v>316</v>
      </c>
      <c r="N974" s="128" t="s">
        <v>224</v>
      </c>
      <c r="O974" s="127" t="s">
        <v>225</v>
      </c>
      <c r="P974" s="127" t="s">
        <v>226</v>
      </c>
      <c r="Q974" s="127" t="s">
        <v>382</v>
      </c>
      <c r="R974" s="125"/>
      <c r="S974" s="126"/>
      <c r="T974" s="125"/>
      <c r="U974" s="124">
        <v>2667.27</v>
      </c>
      <c r="V974" s="124">
        <v>0</v>
      </c>
      <c r="W974" s="124">
        <v>2667.27</v>
      </c>
      <c r="X974" s="123"/>
    </row>
    <row r="975" spans="1:24" x14ac:dyDescent="0.25">
      <c r="A975" s="127" t="s">
        <v>290</v>
      </c>
      <c r="B975" s="167"/>
      <c r="C975" s="128" t="s">
        <v>217</v>
      </c>
      <c r="D975" s="128" t="s">
        <v>372</v>
      </c>
      <c r="E975" s="128" t="s">
        <v>378</v>
      </c>
      <c r="F975" s="128" t="s">
        <v>446</v>
      </c>
      <c r="G975" s="128" t="s">
        <v>220</v>
      </c>
      <c r="H975" s="128" t="s">
        <v>219</v>
      </c>
      <c r="I975" s="128" t="s">
        <v>220</v>
      </c>
      <c r="J975" s="128" t="s">
        <v>376</v>
      </c>
      <c r="K975" s="128" t="s">
        <v>223</v>
      </c>
      <c r="L975" s="128" t="s">
        <v>220</v>
      </c>
      <c r="M975" s="128" t="s">
        <v>316</v>
      </c>
      <c r="N975" s="128" t="s">
        <v>224</v>
      </c>
      <c r="O975" s="127" t="s">
        <v>225</v>
      </c>
      <c r="P975" s="127" t="s">
        <v>343</v>
      </c>
      <c r="Q975" s="127" t="s">
        <v>344</v>
      </c>
      <c r="R975" s="125"/>
      <c r="S975" s="126"/>
      <c r="T975" s="125"/>
      <c r="U975" s="124">
        <v>0</v>
      </c>
      <c r="V975" s="124">
        <v>2553.89</v>
      </c>
      <c r="W975" s="124">
        <v>-2553.89</v>
      </c>
      <c r="X975" s="123"/>
    </row>
    <row r="976" spans="1:24" x14ac:dyDescent="0.25">
      <c r="A976" s="127" t="s">
        <v>290</v>
      </c>
      <c r="B976" s="167"/>
      <c r="C976" s="128" t="s">
        <v>217</v>
      </c>
      <c r="D976" s="128" t="s">
        <v>372</v>
      </c>
      <c r="E976" s="128" t="s">
        <v>378</v>
      </c>
      <c r="F976" s="128" t="s">
        <v>443</v>
      </c>
      <c r="G976" s="128" t="s">
        <v>220</v>
      </c>
      <c r="H976" s="128" t="s">
        <v>219</v>
      </c>
      <c r="I976" s="128" t="s">
        <v>220</v>
      </c>
      <c r="J976" s="128" t="s">
        <v>376</v>
      </c>
      <c r="K976" s="128" t="s">
        <v>223</v>
      </c>
      <c r="L976" s="128" t="s">
        <v>220</v>
      </c>
      <c r="M976" s="128" t="s">
        <v>316</v>
      </c>
      <c r="N976" s="128" t="s">
        <v>224</v>
      </c>
      <c r="O976" s="127" t="s">
        <v>225</v>
      </c>
      <c r="P976" s="127" t="s">
        <v>343</v>
      </c>
      <c r="Q976" s="127" t="s">
        <v>344</v>
      </c>
      <c r="R976" s="125"/>
      <c r="S976" s="126"/>
      <c r="T976" s="125"/>
      <c r="U976" s="124">
        <v>0</v>
      </c>
      <c r="V976" s="124">
        <v>385.43</v>
      </c>
      <c r="W976" s="124">
        <v>-385.43</v>
      </c>
      <c r="X976" s="123"/>
    </row>
    <row r="977" spans="1:24" x14ac:dyDescent="0.25">
      <c r="A977" s="127" t="s">
        <v>290</v>
      </c>
      <c r="B977" s="167"/>
      <c r="C977" s="128" t="s">
        <v>217</v>
      </c>
      <c r="D977" s="128" t="s">
        <v>372</v>
      </c>
      <c r="E977" s="128" t="s">
        <v>378</v>
      </c>
      <c r="F977" s="128" t="s">
        <v>443</v>
      </c>
      <c r="G977" s="128" t="s">
        <v>220</v>
      </c>
      <c r="H977" s="128" t="s">
        <v>219</v>
      </c>
      <c r="I977" s="128" t="s">
        <v>220</v>
      </c>
      <c r="J977" s="128" t="s">
        <v>376</v>
      </c>
      <c r="K977" s="128" t="s">
        <v>223</v>
      </c>
      <c r="L977" s="128" t="s">
        <v>220</v>
      </c>
      <c r="M977" s="128" t="s">
        <v>316</v>
      </c>
      <c r="N977" s="128" t="s">
        <v>224</v>
      </c>
      <c r="O977" s="127" t="s">
        <v>225</v>
      </c>
      <c r="P977" s="127" t="s">
        <v>226</v>
      </c>
      <c r="Q977" s="127" t="s">
        <v>382</v>
      </c>
      <c r="R977" s="125"/>
      <c r="S977" s="126"/>
      <c r="T977" s="125"/>
      <c r="U977" s="124">
        <v>3.34</v>
      </c>
      <c r="V977" s="124">
        <v>0</v>
      </c>
      <c r="W977" s="124">
        <v>3.34</v>
      </c>
      <c r="X977" s="123"/>
    </row>
    <row r="978" spans="1:24" x14ac:dyDescent="0.25">
      <c r="A978" s="127" t="s">
        <v>290</v>
      </c>
      <c r="B978" s="167"/>
      <c r="C978" s="128" t="s">
        <v>217</v>
      </c>
      <c r="D978" s="128" t="s">
        <v>372</v>
      </c>
      <c r="E978" s="128" t="s">
        <v>378</v>
      </c>
      <c r="F978" s="128" t="s">
        <v>445</v>
      </c>
      <c r="G978" s="128" t="s">
        <v>220</v>
      </c>
      <c r="H978" s="128" t="s">
        <v>219</v>
      </c>
      <c r="I978" s="128" t="s">
        <v>220</v>
      </c>
      <c r="J978" s="128" t="s">
        <v>376</v>
      </c>
      <c r="K978" s="128" t="s">
        <v>223</v>
      </c>
      <c r="L978" s="128" t="s">
        <v>220</v>
      </c>
      <c r="M978" s="128" t="s">
        <v>316</v>
      </c>
      <c r="N978" s="128" t="s">
        <v>224</v>
      </c>
      <c r="O978" s="127" t="s">
        <v>225</v>
      </c>
      <c r="P978" s="127" t="s">
        <v>343</v>
      </c>
      <c r="Q978" s="127" t="s">
        <v>344</v>
      </c>
      <c r="R978" s="125"/>
      <c r="S978" s="126"/>
      <c r="T978" s="125"/>
      <c r="U978" s="124">
        <v>0</v>
      </c>
      <c r="V978" s="124">
        <v>839.12</v>
      </c>
      <c r="W978" s="124">
        <v>-839.12</v>
      </c>
      <c r="X978" s="123"/>
    </row>
    <row r="979" spans="1:24" x14ac:dyDescent="0.25">
      <c r="A979" s="127" t="s">
        <v>290</v>
      </c>
      <c r="B979" s="167"/>
      <c r="C979" s="128" t="s">
        <v>217</v>
      </c>
      <c r="D979" s="128" t="s">
        <v>372</v>
      </c>
      <c r="E979" s="128" t="s">
        <v>380</v>
      </c>
      <c r="F979" s="128" t="s">
        <v>447</v>
      </c>
      <c r="G979" s="128" t="s">
        <v>220</v>
      </c>
      <c r="H979" s="128" t="s">
        <v>219</v>
      </c>
      <c r="I979" s="128" t="s">
        <v>220</v>
      </c>
      <c r="J979" s="128" t="s">
        <v>376</v>
      </c>
      <c r="K979" s="128" t="s">
        <v>223</v>
      </c>
      <c r="L979" s="128" t="s">
        <v>220</v>
      </c>
      <c r="M979" s="128" t="s">
        <v>316</v>
      </c>
      <c r="N979" s="128" t="s">
        <v>224</v>
      </c>
      <c r="O979" s="127" t="s">
        <v>225</v>
      </c>
      <c r="P979" s="127" t="s">
        <v>343</v>
      </c>
      <c r="Q979" s="127" t="s">
        <v>344</v>
      </c>
      <c r="R979" s="125"/>
      <c r="S979" s="126"/>
      <c r="T979" s="125"/>
      <c r="U979" s="124">
        <v>0</v>
      </c>
      <c r="V979" s="124">
        <v>261</v>
      </c>
      <c r="W979" s="124">
        <v>-261</v>
      </c>
      <c r="X979" s="123"/>
    </row>
    <row r="980" spans="1:24" x14ac:dyDescent="0.25">
      <c r="A980" s="127" t="s">
        <v>290</v>
      </c>
      <c r="B980" s="168"/>
      <c r="C980" s="128" t="s">
        <v>217</v>
      </c>
      <c r="D980" s="128" t="s">
        <v>372</v>
      </c>
      <c r="E980" s="128" t="s">
        <v>380</v>
      </c>
      <c r="F980" s="128" t="s">
        <v>447</v>
      </c>
      <c r="G980" s="128" t="s">
        <v>220</v>
      </c>
      <c r="H980" s="128" t="s">
        <v>219</v>
      </c>
      <c r="I980" s="128" t="s">
        <v>220</v>
      </c>
      <c r="J980" s="128" t="s">
        <v>376</v>
      </c>
      <c r="K980" s="128" t="s">
        <v>223</v>
      </c>
      <c r="L980" s="128" t="s">
        <v>220</v>
      </c>
      <c r="M980" s="128" t="s">
        <v>316</v>
      </c>
      <c r="N980" s="128" t="s">
        <v>224</v>
      </c>
      <c r="O980" s="127" t="s">
        <v>225</v>
      </c>
      <c r="P980" s="127" t="s">
        <v>226</v>
      </c>
      <c r="Q980" s="127" t="s">
        <v>382</v>
      </c>
      <c r="R980" s="125"/>
      <c r="S980" s="126"/>
      <c r="T980" s="125"/>
      <c r="U980" s="124">
        <v>440.29</v>
      </c>
      <c r="V980" s="124">
        <v>0</v>
      </c>
      <c r="W980" s="124">
        <v>440.29</v>
      </c>
      <c r="X980" s="123"/>
    </row>
    <row r="981" spans="1:24" x14ac:dyDescent="0.25">
      <c r="A981" s="120"/>
      <c r="B981" s="121" t="s">
        <v>449</v>
      </c>
      <c r="C981" s="122"/>
      <c r="D981" s="122"/>
      <c r="E981" s="122"/>
      <c r="F981" s="122"/>
      <c r="G981" s="122"/>
      <c r="H981" s="122"/>
      <c r="I981" s="122"/>
      <c r="J981" s="122"/>
      <c r="K981" s="122"/>
      <c r="L981" s="122"/>
      <c r="M981" s="122"/>
      <c r="N981" s="122"/>
      <c r="O981" s="120"/>
      <c r="P981" s="120"/>
      <c r="Q981" s="120"/>
      <c r="R981" s="120"/>
      <c r="S981" s="122"/>
      <c r="T981" s="120"/>
      <c r="U981" s="119">
        <v>1743059.96</v>
      </c>
      <c r="V981" s="119">
        <v>4132002.46</v>
      </c>
      <c r="W981" s="119">
        <v>-2388942.5</v>
      </c>
      <c r="X981" s="117"/>
    </row>
    <row r="982" spans="1:24" x14ac:dyDescent="0.25">
      <c r="A982" s="127" t="s">
        <v>296</v>
      </c>
      <c r="B982" s="164" t="s">
        <v>448</v>
      </c>
      <c r="C982" s="128" t="s">
        <v>217</v>
      </c>
      <c r="D982" s="128" t="s">
        <v>334</v>
      </c>
      <c r="E982" s="128" t="s">
        <v>336</v>
      </c>
      <c r="F982" s="128" t="s">
        <v>447</v>
      </c>
      <c r="G982" s="128" t="s">
        <v>220</v>
      </c>
      <c r="H982" s="128" t="s">
        <v>219</v>
      </c>
      <c r="I982" s="128" t="s">
        <v>220</v>
      </c>
      <c r="J982" s="128" t="s">
        <v>339</v>
      </c>
      <c r="K982" s="128" t="s">
        <v>223</v>
      </c>
      <c r="L982" s="128" t="s">
        <v>220</v>
      </c>
      <c r="M982" s="128" t="s">
        <v>294</v>
      </c>
      <c r="N982" s="128" t="s">
        <v>224</v>
      </c>
      <c r="O982" s="127" t="s">
        <v>225</v>
      </c>
      <c r="P982" s="127" t="s">
        <v>226</v>
      </c>
      <c r="Q982" s="127" t="s">
        <v>241</v>
      </c>
      <c r="R982" s="125"/>
      <c r="S982" s="126"/>
      <c r="T982" s="125"/>
      <c r="U982" s="124">
        <v>1028.6199999999999</v>
      </c>
      <c r="V982" s="124">
        <v>0</v>
      </c>
      <c r="W982" s="124">
        <v>1028.6199999999999</v>
      </c>
      <c r="X982" s="123"/>
    </row>
    <row r="983" spans="1:24" x14ac:dyDescent="0.25">
      <c r="A983" s="127" t="s">
        <v>296</v>
      </c>
      <c r="B983" s="165"/>
      <c r="C983" s="128" t="s">
        <v>217</v>
      </c>
      <c r="D983" s="128" t="s">
        <v>334</v>
      </c>
      <c r="E983" s="128" t="s">
        <v>336</v>
      </c>
      <c r="F983" s="128" t="s">
        <v>447</v>
      </c>
      <c r="G983" s="128" t="s">
        <v>220</v>
      </c>
      <c r="H983" s="128" t="s">
        <v>219</v>
      </c>
      <c r="I983" s="128" t="s">
        <v>220</v>
      </c>
      <c r="J983" s="128" t="s">
        <v>339</v>
      </c>
      <c r="K983" s="128" t="s">
        <v>223</v>
      </c>
      <c r="L983" s="128" t="s">
        <v>220</v>
      </c>
      <c r="M983" s="128" t="s">
        <v>294</v>
      </c>
      <c r="N983" s="128" t="s">
        <v>224</v>
      </c>
      <c r="O983" s="127" t="s">
        <v>225</v>
      </c>
      <c r="P983" s="127" t="s">
        <v>226</v>
      </c>
      <c r="Q983" s="127" t="s">
        <v>299</v>
      </c>
      <c r="R983" s="125"/>
      <c r="S983" s="126"/>
      <c r="T983" s="125"/>
      <c r="U983" s="124">
        <v>0</v>
      </c>
      <c r="V983" s="124">
        <v>1788.56</v>
      </c>
      <c r="W983" s="124">
        <v>-1788.56</v>
      </c>
      <c r="X983" s="123"/>
    </row>
    <row r="984" spans="1:24" x14ac:dyDescent="0.25">
      <c r="A984" s="127" t="s">
        <v>296</v>
      </c>
      <c r="B984" s="165"/>
      <c r="C984" s="128" t="s">
        <v>217</v>
      </c>
      <c r="D984" s="128" t="s">
        <v>334</v>
      </c>
      <c r="E984" s="128" t="s">
        <v>336</v>
      </c>
      <c r="F984" s="128" t="s">
        <v>447</v>
      </c>
      <c r="G984" s="128" t="s">
        <v>220</v>
      </c>
      <c r="H984" s="128" t="s">
        <v>219</v>
      </c>
      <c r="I984" s="128" t="s">
        <v>220</v>
      </c>
      <c r="J984" s="128" t="s">
        <v>339</v>
      </c>
      <c r="K984" s="128" t="s">
        <v>223</v>
      </c>
      <c r="L984" s="128" t="s">
        <v>220</v>
      </c>
      <c r="M984" s="128" t="s">
        <v>295</v>
      </c>
      <c r="N984" s="128" t="s">
        <v>224</v>
      </c>
      <c r="O984" s="127" t="s">
        <v>225</v>
      </c>
      <c r="P984" s="127" t="s">
        <v>226</v>
      </c>
      <c r="Q984" s="127" t="s">
        <v>241</v>
      </c>
      <c r="R984" s="125"/>
      <c r="S984" s="126"/>
      <c r="T984" s="125"/>
      <c r="U984" s="124">
        <v>3830</v>
      </c>
      <c r="V984" s="124">
        <v>0</v>
      </c>
      <c r="W984" s="124">
        <v>3830</v>
      </c>
      <c r="X984" s="123"/>
    </row>
    <row r="985" spans="1:24" x14ac:dyDescent="0.25">
      <c r="A985" s="127" t="s">
        <v>296</v>
      </c>
      <c r="B985" s="165"/>
      <c r="C985" s="128" t="s">
        <v>217</v>
      </c>
      <c r="D985" s="128" t="s">
        <v>334</v>
      </c>
      <c r="E985" s="128" t="s">
        <v>336</v>
      </c>
      <c r="F985" s="128" t="s">
        <v>447</v>
      </c>
      <c r="G985" s="128" t="s">
        <v>220</v>
      </c>
      <c r="H985" s="128" t="s">
        <v>219</v>
      </c>
      <c r="I985" s="128" t="s">
        <v>220</v>
      </c>
      <c r="J985" s="128" t="s">
        <v>339</v>
      </c>
      <c r="K985" s="128" t="s">
        <v>223</v>
      </c>
      <c r="L985" s="128" t="s">
        <v>220</v>
      </c>
      <c r="M985" s="128" t="s">
        <v>295</v>
      </c>
      <c r="N985" s="128" t="s">
        <v>224</v>
      </c>
      <c r="O985" s="127" t="s">
        <v>225</v>
      </c>
      <c r="P985" s="127" t="s">
        <v>226</v>
      </c>
      <c r="Q985" s="127" t="s">
        <v>299</v>
      </c>
      <c r="R985" s="125"/>
      <c r="S985" s="126"/>
      <c r="T985" s="125"/>
      <c r="U985" s="124">
        <v>0</v>
      </c>
      <c r="V985" s="124">
        <v>3890</v>
      </c>
      <c r="W985" s="124">
        <v>-3890</v>
      </c>
      <c r="X985" s="123"/>
    </row>
    <row r="986" spans="1:24" x14ac:dyDescent="0.25">
      <c r="A986" s="127" t="s">
        <v>296</v>
      </c>
      <c r="B986" s="165"/>
      <c r="C986" s="128" t="s">
        <v>217</v>
      </c>
      <c r="D986" s="128" t="s">
        <v>334</v>
      </c>
      <c r="E986" s="128" t="s">
        <v>336</v>
      </c>
      <c r="F986" s="128" t="s">
        <v>447</v>
      </c>
      <c r="G986" s="128" t="s">
        <v>220</v>
      </c>
      <c r="H986" s="128" t="s">
        <v>219</v>
      </c>
      <c r="I986" s="128" t="s">
        <v>220</v>
      </c>
      <c r="J986" s="128" t="s">
        <v>339</v>
      </c>
      <c r="K986" s="128" t="s">
        <v>223</v>
      </c>
      <c r="L986" s="128" t="s">
        <v>220</v>
      </c>
      <c r="M986" s="128" t="s">
        <v>322</v>
      </c>
      <c r="N986" s="128" t="s">
        <v>224</v>
      </c>
      <c r="O986" s="127" t="s">
        <v>225</v>
      </c>
      <c r="P986" s="127" t="s">
        <v>226</v>
      </c>
      <c r="Q986" s="127" t="s">
        <v>241</v>
      </c>
      <c r="R986" s="125"/>
      <c r="S986" s="126"/>
      <c r="T986" s="125"/>
      <c r="U986" s="124">
        <v>0</v>
      </c>
      <c r="V986" s="124">
        <v>125674.77</v>
      </c>
      <c r="W986" s="124">
        <v>-125674.77</v>
      </c>
      <c r="X986" s="123"/>
    </row>
    <row r="987" spans="1:24" x14ac:dyDescent="0.25">
      <c r="A987" s="127" t="s">
        <v>296</v>
      </c>
      <c r="B987" s="165"/>
      <c r="C987" s="128" t="s">
        <v>217</v>
      </c>
      <c r="D987" s="128" t="s">
        <v>334</v>
      </c>
      <c r="E987" s="128" t="s">
        <v>336</v>
      </c>
      <c r="F987" s="128" t="s">
        <v>447</v>
      </c>
      <c r="G987" s="128" t="s">
        <v>220</v>
      </c>
      <c r="H987" s="128" t="s">
        <v>219</v>
      </c>
      <c r="I987" s="128" t="s">
        <v>220</v>
      </c>
      <c r="J987" s="128" t="s">
        <v>339</v>
      </c>
      <c r="K987" s="128" t="s">
        <v>223</v>
      </c>
      <c r="L987" s="128" t="s">
        <v>220</v>
      </c>
      <c r="M987" s="128" t="s">
        <v>322</v>
      </c>
      <c r="N987" s="128" t="s">
        <v>224</v>
      </c>
      <c r="O987" s="127" t="s">
        <v>225</v>
      </c>
      <c r="P987" s="127" t="s">
        <v>226</v>
      </c>
      <c r="Q987" s="127" t="s">
        <v>299</v>
      </c>
      <c r="R987" s="125"/>
      <c r="S987" s="126"/>
      <c r="T987" s="125"/>
      <c r="U987" s="124">
        <v>231546.53</v>
      </c>
      <c r="V987" s="124">
        <v>0</v>
      </c>
      <c r="W987" s="124">
        <v>231546.53</v>
      </c>
      <c r="X987" s="123"/>
    </row>
    <row r="988" spans="1:24" x14ac:dyDescent="0.25">
      <c r="A988" s="127" t="s">
        <v>296</v>
      </c>
      <c r="B988" s="165"/>
      <c r="C988" s="128" t="s">
        <v>217</v>
      </c>
      <c r="D988" s="128" t="s">
        <v>334</v>
      </c>
      <c r="E988" s="128" t="s">
        <v>336</v>
      </c>
      <c r="F988" s="128" t="s">
        <v>446</v>
      </c>
      <c r="G988" s="128" t="s">
        <v>220</v>
      </c>
      <c r="H988" s="128" t="s">
        <v>219</v>
      </c>
      <c r="I988" s="128" t="s">
        <v>220</v>
      </c>
      <c r="J988" s="128" t="s">
        <v>339</v>
      </c>
      <c r="K988" s="128" t="s">
        <v>223</v>
      </c>
      <c r="L988" s="128" t="s">
        <v>220</v>
      </c>
      <c r="M988" s="128" t="s">
        <v>294</v>
      </c>
      <c r="N988" s="128" t="s">
        <v>224</v>
      </c>
      <c r="O988" s="127" t="s">
        <v>225</v>
      </c>
      <c r="P988" s="127" t="s">
        <v>226</v>
      </c>
      <c r="Q988" s="127" t="s">
        <v>241</v>
      </c>
      <c r="R988" s="125"/>
      <c r="S988" s="126"/>
      <c r="T988" s="125"/>
      <c r="U988" s="124">
        <v>1699.42</v>
      </c>
      <c r="V988" s="124">
        <v>0</v>
      </c>
      <c r="W988" s="124">
        <v>1699.42</v>
      </c>
      <c r="X988" s="123"/>
    </row>
    <row r="989" spans="1:24" x14ac:dyDescent="0.25">
      <c r="A989" s="127" t="s">
        <v>296</v>
      </c>
      <c r="B989" s="165"/>
      <c r="C989" s="128" t="s">
        <v>217</v>
      </c>
      <c r="D989" s="128" t="s">
        <v>334</v>
      </c>
      <c r="E989" s="128" t="s">
        <v>336</v>
      </c>
      <c r="F989" s="128" t="s">
        <v>446</v>
      </c>
      <c r="G989" s="128" t="s">
        <v>220</v>
      </c>
      <c r="H989" s="128" t="s">
        <v>219</v>
      </c>
      <c r="I989" s="128" t="s">
        <v>220</v>
      </c>
      <c r="J989" s="128" t="s">
        <v>339</v>
      </c>
      <c r="K989" s="128" t="s">
        <v>223</v>
      </c>
      <c r="L989" s="128" t="s">
        <v>220</v>
      </c>
      <c r="M989" s="128" t="s">
        <v>294</v>
      </c>
      <c r="N989" s="128" t="s">
        <v>224</v>
      </c>
      <c r="O989" s="127" t="s">
        <v>225</v>
      </c>
      <c r="P989" s="127" t="s">
        <v>226</v>
      </c>
      <c r="Q989" s="127" t="s">
        <v>299</v>
      </c>
      <c r="R989" s="125"/>
      <c r="S989" s="126"/>
      <c r="T989" s="125"/>
      <c r="U989" s="124">
        <v>0</v>
      </c>
      <c r="V989" s="124">
        <v>2245.9</v>
      </c>
      <c r="W989" s="124">
        <v>-2245.9</v>
      </c>
      <c r="X989" s="123"/>
    </row>
    <row r="990" spans="1:24" x14ac:dyDescent="0.25">
      <c r="A990" s="127" t="s">
        <v>296</v>
      </c>
      <c r="B990" s="165"/>
      <c r="C990" s="128" t="s">
        <v>217</v>
      </c>
      <c r="D990" s="128" t="s">
        <v>334</v>
      </c>
      <c r="E990" s="128" t="s">
        <v>336</v>
      </c>
      <c r="F990" s="128" t="s">
        <v>446</v>
      </c>
      <c r="G990" s="128" t="s">
        <v>220</v>
      </c>
      <c r="H990" s="128" t="s">
        <v>219</v>
      </c>
      <c r="I990" s="128" t="s">
        <v>220</v>
      </c>
      <c r="J990" s="128" t="s">
        <v>339</v>
      </c>
      <c r="K990" s="128" t="s">
        <v>223</v>
      </c>
      <c r="L990" s="128" t="s">
        <v>220</v>
      </c>
      <c r="M990" s="128" t="s">
        <v>295</v>
      </c>
      <c r="N990" s="128" t="s">
        <v>224</v>
      </c>
      <c r="O990" s="127" t="s">
        <v>225</v>
      </c>
      <c r="P990" s="127" t="s">
        <v>226</v>
      </c>
      <c r="Q990" s="127" t="s">
        <v>241</v>
      </c>
      <c r="R990" s="125"/>
      <c r="S990" s="126"/>
      <c r="T990" s="125"/>
      <c r="U990" s="124">
        <v>8770</v>
      </c>
      <c r="V990" s="124">
        <v>0</v>
      </c>
      <c r="W990" s="124">
        <v>8770</v>
      </c>
      <c r="X990" s="123"/>
    </row>
    <row r="991" spans="1:24" x14ac:dyDescent="0.25">
      <c r="A991" s="127" t="s">
        <v>296</v>
      </c>
      <c r="B991" s="165"/>
      <c r="C991" s="128" t="s">
        <v>217</v>
      </c>
      <c r="D991" s="128" t="s">
        <v>334</v>
      </c>
      <c r="E991" s="128" t="s">
        <v>336</v>
      </c>
      <c r="F991" s="128" t="s">
        <v>446</v>
      </c>
      <c r="G991" s="128" t="s">
        <v>220</v>
      </c>
      <c r="H991" s="128" t="s">
        <v>219</v>
      </c>
      <c r="I991" s="128" t="s">
        <v>220</v>
      </c>
      <c r="J991" s="128" t="s">
        <v>339</v>
      </c>
      <c r="K991" s="128" t="s">
        <v>223</v>
      </c>
      <c r="L991" s="128" t="s">
        <v>220</v>
      </c>
      <c r="M991" s="128" t="s">
        <v>295</v>
      </c>
      <c r="N991" s="128" t="s">
        <v>224</v>
      </c>
      <c r="O991" s="127" t="s">
        <v>225</v>
      </c>
      <c r="P991" s="127" t="s">
        <v>226</v>
      </c>
      <c r="Q991" s="127" t="s">
        <v>299</v>
      </c>
      <c r="R991" s="125"/>
      <c r="S991" s="126"/>
      <c r="T991" s="125"/>
      <c r="U991" s="124">
        <v>0</v>
      </c>
      <c r="V991" s="124">
        <v>8785</v>
      </c>
      <c r="W991" s="124">
        <v>-8785</v>
      </c>
      <c r="X991" s="123"/>
    </row>
    <row r="992" spans="1:24" x14ac:dyDescent="0.25">
      <c r="A992" s="127" t="s">
        <v>296</v>
      </c>
      <c r="B992" s="165"/>
      <c r="C992" s="128" t="s">
        <v>217</v>
      </c>
      <c r="D992" s="128" t="s">
        <v>334</v>
      </c>
      <c r="E992" s="128" t="s">
        <v>336</v>
      </c>
      <c r="F992" s="128" t="s">
        <v>446</v>
      </c>
      <c r="G992" s="128" t="s">
        <v>220</v>
      </c>
      <c r="H992" s="128" t="s">
        <v>219</v>
      </c>
      <c r="I992" s="128" t="s">
        <v>220</v>
      </c>
      <c r="J992" s="128" t="s">
        <v>339</v>
      </c>
      <c r="K992" s="128" t="s">
        <v>223</v>
      </c>
      <c r="L992" s="128" t="s">
        <v>220</v>
      </c>
      <c r="M992" s="128" t="s">
        <v>322</v>
      </c>
      <c r="N992" s="128" t="s">
        <v>224</v>
      </c>
      <c r="O992" s="127" t="s">
        <v>225</v>
      </c>
      <c r="P992" s="127" t="s">
        <v>226</v>
      </c>
      <c r="Q992" s="127" t="s">
        <v>241</v>
      </c>
      <c r="R992" s="125"/>
      <c r="S992" s="126"/>
      <c r="T992" s="125"/>
      <c r="U992" s="124">
        <v>0</v>
      </c>
      <c r="V992" s="124">
        <v>65495.9</v>
      </c>
      <c r="W992" s="124">
        <v>-65495.9</v>
      </c>
      <c r="X992" s="123"/>
    </row>
    <row r="993" spans="1:24" x14ac:dyDescent="0.25">
      <c r="A993" s="127" t="s">
        <v>296</v>
      </c>
      <c r="B993" s="165"/>
      <c r="C993" s="128" t="s">
        <v>217</v>
      </c>
      <c r="D993" s="128" t="s">
        <v>334</v>
      </c>
      <c r="E993" s="128" t="s">
        <v>336</v>
      </c>
      <c r="F993" s="128" t="s">
        <v>446</v>
      </c>
      <c r="G993" s="128" t="s">
        <v>220</v>
      </c>
      <c r="H993" s="128" t="s">
        <v>219</v>
      </c>
      <c r="I993" s="128" t="s">
        <v>220</v>
      </c>
      <c r="J993" s="128" t="s">
        <v>339</v>
      </c>
      <c r="K993" s="128" t="s">
        <v>223</v>
      </c>
      <c r="L993" s="128" t="s">
        <v>220</v>
      </c>
      <c r="M993" s="128" t="s">
        <v>322</v>
      </c>
      <c r="N993" s="128" t="s">
        <v>224</v>
      </c>
      <c r="O993" s="127" t="s">
        <v>225</v>
      </c>
      <c r="P993" s="127" t="s">
        <v>226</v>
      </c>
      <c r="Q993" s="127" t="s">
        <v>299</v>
      </c>
      <c r="R993" s="125"/>
      <c r="S993" s="126"/>
      <c r="T993" s="125"/>
      <c r="U993" s="124">
        <v>97903.15</v>
      </c>
      <c r="V993" s="124">
        <v>0</v>
      </c>
      <c r="W993" s="124">
        <v>97903.15</v>
      </c>
      <c r="X993" s="123"/>
    </row>
    <row r="994" spans="1:24" x14ac:dyDescent="0.25">
      <c r="A994" s="127" t="s">
        <v>296</v>
      </c>
      <c r="B994" s="165"/>
      <c r="C994" s="128" t="s">
        <v>217</v>
      </c>
      <c r="D994" s="128" t="s">
        <v>334</v>
      </c>
      <c r="E994" s="128" t="s">
        <v>336</v>
      </c>
      <c r="F994" s="128" t="s">
        <v>443</v>
      </c>
      <c r="G994" s="128" t="s">
        <v>220</v>
      </c>
      <c r="H994" s="128" t="s">
        <v>219</v>
      </c>
      <c r="I994" s="128" t="s">
        <v>220</v>
      </c>
      <c r="J994" s="128" t="s">
        <v>339</v>
      </c>
      <c r="K994" s="128" t="s">
        <v>223</v>
      </c>
      <c r="L994" s="128" t="s">
        <v>220</v>
      </c>
      <c r="M994" s="128" t="s">
        <v>294</v>
      </c>
      <c r="N994" s="128" t="s">
        <v>224</v>
      </c>
      <c r="O994" s="127" t="s">
        <v>225</v>
      </c>
      <c r="P994" s="127" t="s">
        <v>226</v>
      </c>
      <c r="Q994" s="127" t="s">
        <v>241</v>
      </c>
      <c r="R994" s="125"/>
      <c r="S994" s="126"/>
      <c r="T994" s="125"/>
      <c r="U994" s="124">
        <v>1919.66</v>
      </c>
      <c r="V994" s="124">
        <v>0</v>
      </c>
      <c r="W994" s="124">
        <v>1919.66</v>
      </c>
      <c r="X994" s="123"/>
    </row>
    <row r="995" spans="1:24" x14ac:dyDescent="0.25">
      <c r="A995" s="127" t="s">
        <v>296</v>
      </c>
      <c r="B995" s="165"/>
      <c r="C995" s="128" t="s">
        <v>217</v>
      </c>
      <c r="D995" s="128" t="s">
        <v>334</v>
      </c>
      <c r="E995" s="128" t="s">
        <v>336</v>
      </c>
      <c r="F995" s="128" t="s">
        <v>443</v>
      </c>
      <c r="G995" s="128" t="s">
        <v>220</v>
      </c>
      <c r="H995" s="128" t="s">
        <v>219</v>
      </c>
      <c r="I995" s="128" t="s">
        <v>220</v>
      </c>
      <c r="J995" s="128" t="s">
        <v>339</v>
      </c>
      <c r="K995" s="128" t="s">
        <v>223</v>
      </c>
      <c r="L995" s="128" t="s">
        <v>220</v>
      </c>
      <c r="M995" s="128" t="s">
        <v>294</v>
      </c>
      <c r="N995" s="128" t="s">
        <v>224</v>
      </c>
      <c r="O995" s="127" t="s">
        <v>225</v>
      </c>
      <c r="P995" s="127" t="s">
        <v>226</v>
      </c>
      <c r="Q995" s="127" t="s">
        <v>299</v>
      </c>
      <c r="R995" s="125"/>
      <c r="S995" s="126"/>
      <c r="T995" s="125"/>
      <c r="U995" s="124">
        <v>0</v>
      </c>
      <c r="V995" s="124">
        <v>2810.68</v>
      </c>
      <c r="W995" s="124">
        <v>-2810.68</v>
      </c>
      <c r="X995" s="123"/>
    </row>
    <row r="996" spans="1:24" x14ac:dyDescent="0.25">
      <c r="A996" s="127" t="s">
        <v>296</v>
      </c>
      <c r="B996" s="165"/>
      <c r="C996" s="128" t="s">
        <v>217</v>
      </c>
      <c r="D996" s="128" t="s">
        <v>334</v>
      </c>
      <c r="E996" s="128" t="s">
        <v>336</v>
      </c>
      <c r="F996" s="128" t="s">
        <v>443</v>
      </c>
      <c r="G996" s="128" t="s">
        <v>220</v>
      </c>
      <c r="H996" s="128" t="s">
        <v>219</v>
      </c>
      <c r="I996" s="128" t="s">
        <v>220</v>
      </c>
      <c r="J996" s="128" t="s">
        <v>339</v>
      </c>
      <c r="K996" s="128" t="s">
        <v>223</v>
      </c>
      <c r="L996" s="128" t="s">
        <v>220</v>
      </c>
      <c r="M996" s="128" t="s">
        <v>295</v>
      </c>
      <c r="N996" s="128" t="s">
        <v>224</v>
      </c>
      <c r="O996" s="127" t="s">
        <v>225</v>
      </c>
      <c r="P996" s="127" t="s">
        <v>226</v>
      </c>
      <c r="Q996" s="127" t="s">
        <v>241</v>
      </c>
      <c r="R996" s="125"/>
      <c r="S996" s="126"/>
      <c r="T996" s="125"/>
      <c r="U996" s="124">
        <v>7665</v>
      </c>
      <c r="V996" s="124">
        <v>0</v>
      </c>
      <c r="W996" s="124">
        <v>7665</v>
      </c>
      <c r="X996" s="123"/>
    </row>
    <row r="997" spans="1:24" x14ac:dyDescent="0.25">
      <c r="A997" s="127" t="s">
        <v>296</v>
      </c>
      <c r="B997" s="165"/>
      <c r="C997" s="128" t="s">
        <v>217</v>
      </c>
      <c r="D997" s="128" t="s">
        <v>334</v>
      </c>
      <c r="E997" s="128" t="s">
        <v>336</v>
      </c>
      <c r="F997" s="128" t="s">
        <v>443</v>
      </c>
      <c r="G997" s="128" t="s">
        <v>220</v>
      </c>
      <c r="H997" s="128" t="s">
        <v>219</v>
      </c>
      <c r="I997" s="128" t="s">
        <v>220</v>
      </c>
      <c r="J997" s="128" t="s">
        <v>339</v>
      </c>
      <c r="K997" s="128" t="s">
        <v>223</v>
      </c>
      <c r="L997" s="128" t="s">
        <v>220</v>
      </c>
      <c r="M997" s="128" t="s">
        <v>295</v>
      </c>
      <c r="N997" s="128" t="s">
        <v>224</v>
      </c>
      <c r="O997" s="127" t="s">
        <v>225</v>
      </c>
      <c r="P997" s="127" t="s">
        <v>226</v>
      </c>
      <c r="Q997" s="127" t="s">
        <v>299</v>
      </c>
      <c r="R997" s="125"/>
      <c r="S997" s="126"/>
      <c r="T997" s="125"/>
      <c r="U997" s="124">
        <v>0</v>
      </c>
      <c r="V997" s="124">
        <v>7690</v>
      </c>
      <c r="W997" s="124">
        <v>-7690</v>
      </c>
      <c r="X997" s="123"/>
    </row>
    <row r="998" spans="1:24" x14ac:dyDescent="0.25">
      <c r="A998" s="127" t="s">
        <v>296</v>
      </c>
      <c r="B998" s="165"/>
      <c r="C998" s="128" t="s">
        <v>217</v>
      </c>
      <c r="D998" s="128" t="s">
        <v>334</v>
      </c>
      <c r="E998" s="128" t="s">
        <v>336</v>
      </c>
      <c r="F998" s="128" t="s">
        <v>443</v>
      </c>
      <c r="G998" s="128" t="s">
        <v>220</v>
      </c>
      <c r="H998" s="128" t="s">
        <v>219</v>
      </c>
      <c r="I998" s="128" t="s">
        <v>220</v>
      </c>
      <c r="J998" s="128" t="s">
        <v>339</v>
      </c>
      <c r="K998" s="128" t="s">
        <v>223</v>
      </c>
      <c r="L998" s="128" t="s">
        <v>220</v>
      </c>
      <c r="M998" s="128" t="s">
        <v>322</v>
      </c>
      <c r="N998" s="128" t="s">
        <v>224</v>
      </c>
      <c r="O998" s="127" t="s">
        <v>225</v>
      </c>
      <c r="P998" s="127" t="s">
        <v>226</v>
      </c>
      <c r="Q998" s="127" t="s">
        <v>241</v>
      </c>
      <c r="R998" s="125"/>
      <c r="S998" s="126"/>
      <c r="T998" s="125"/>
      <c r="U998" s="124">
        <v>0</v>
      </c>
      <c r="V998" s="124">
        <v>198063.92</v>
      </c>
      <c r="W998" s="124">
        <v>-198063.92</v>
      </c>
      <c r="X998" s="123"/>
    </row>
    <row r="999" spans="1:24" x14ac:dyDescent="0.25">
      <c r="A999" s="127" t="s">
        <v>296</v>
      </c>
      <c r="B999" s="165"/>
      <c r="C999" s="128" t="s">
        <v>217</v>
      </c>
      <c r="D999" s="128" t="s">
        <v>334</v>
      </c>
      <c r="E999" s="128" t="s">
        <v>336</v>
      </c>
      <c r="F999" s="128" t="s">
        <v>443</v>
      </c>
      <c r="G999" s="128" t="s">
        <v>220</v>
      </c>
      <c r="H999" s="128" t="s">
        <v>219</v>
      </c>
      <c r="I999" s="128" t="s">
        <v>220</v>
      </c>
      <c r="J999" s="128" t="s">
        <v>339</v>
      </c>
      <c r="K999" s="128" t="s">
        <v>223</v>
      </c>
      <c r="L999" s="128" t="s">
        <v>220</v>
      </c>
      <c r="M999" s="128" t="s">
        <v>322</v>
      </c>
      <c r="N999" s="128" t="s">
        <v>224</v>
      </c>
      <c r="O999" s="127" t="s">
        <v>225</v>
      </c>
      <c r="P999" s="127" t="s">
        <v>226</v>
      </c>
      <c r="Q999" s="127" t="s">
        <v>299</v>
      </c>
      <c r="R999" s="125"/>
      <c r="S999" s="126"/>
      <c r="T999" s="125"/>
      <c r="U999" s="124">
        <v>267677.99</v>
      </c>
      <c r="V999" s="124">
        <v>0</v>
      </c>
      <c r="W999" s="124">
        <v>267677.99</v>
      </c>
      <c r="X999" s="123"/>
    </row>
    <row r="1000" spans="1:24" x14ac:dyDescent="0.25">
      <c r="A1000" s="127" t="s">
        <v>296</v>
      </c>
      <c r="B1000" s="165"/>
      <c r="C1000" s="128" t="s">
        <v>217</v>
      </c>
      <c r="D1000" s="128" t="s">
        <v>334</v>
      </c>
      <c r="E1000" s="128" t="s">
        <v>336</v>
      </c>
      <c r="F1000" s="128" t="s">
        <v>445</v>
      </c>
      <c r="G1000" s="128" t="s">
        <v>220</v>
      </c>
      <c r="H1000" s="128" t="s">
        <v>219</v>
      </c>
      <c r="I1000" s="128" t="s">
        <v>220</v>
      </c>
      <c r="J1000" s="128" t="s">
        <v>339</v>
      </c>
      <c r="K1000" s="128" t="s">
        <v>223</v>
      </c>
      <c r="L1000" s="128" t="s">
        <v>220</v>
      </c>
      <c r="M1000" s="128" t="s">
        <v>294</v>
      </c>
      <c r="N1000" s="128" t="s">
        <v>224</v>
      </c>
      <c r="O1000" s="127" t="s">
        <v>225</v>
      </c>
      <c r="P1000" s="127" t="s">
        <v>226</v>
      </c>
      <c r="Q1000" s="127" t="s">
        <v>241</v>
      </c>
      <c r="R1000" s="125"/>
      <c r="S1000" s="126"/>
      <c r="T1000" s="125"/>
      <c r="U1000" s="124">
        <v>435.61</v>
      </c>
      <c r="V1000" s="124">
        <v>0</v>
      </c>
      <c r="W1000" s="124">
        <v>435.61</v>
      </c>
      <c r="X1000" s="123"/>
    </row>
    <row r="1001" spans="1:24" x14ac:dyDescent="0.25">
      <c r="A1001" s="127" t="s">
        <v>296</v>
      </c>
      <c r="B1001" s="165"/>
      <c r="C1001" s="128" t="s">
        <v>217</v>
      </c>
      <c r="D1001" s="128" t="s">
        <v>334</v>
      </c>
      <c r="E1001" s="128" t="s">
        <v>336</v>
      </c>
      <c r="F1001" s="128" t="s">
        <v>445</v>
      </c>
      <c r="G1001" s="128" t="s">
        <v>220</v>
      </c>
      <c r="H1001" s="128" t="s">
        <v>219</v>
      </c>
      <c r="I1001" s="128" t="s">
        <v>220</v>
      </c>
      <c r="J1001" s="128" t="s">
        <v>339</v>
      </c>
      <c r="K1001" s="128" t="s">
        <v>223</v>
      </c>
      <c r="L1001" s="128" t="s">
        <v>220</v>
      </c>
      <c r="M1001" s="128" t="s">
        <v>294</v>
      </c>
      <c r="N1001" s="128" t="s">
        <v>224</v>
      </c>
      <c r="O1001" s="127" t="s">
        <v>225</v>
      </c>
      <c r="P1001" s="127" t="s">
        <v>226</v>
      </c>
      <c r="Q1001" s="127" t="s">
        <v>299</v>
      </c>
      <c r="R1001" s="125"/>
      <c r="S1001" s="126"/>
      <c r="T1001" s="125"/>
      <c r="U1001" s="124">
        <v>0</v>
      </c>
      <c r="V1001" s="124">
        <v>562.04999999999995</v>
      </c>
      <c r="W1001" s="124">
        <v>-562.04999999999995</v>
      </c>
      <c r="X1001" s="123"/>
    </row>
    <row r="1002" spans="1:24" x14ac:dyDescent="0.25">
      <c r="A1002" s="127" t="s">
        <v>296</v>
      </c>
      <c r="B1002" s="165"/>
      <c r="C1002" s="128" t="s">
        <v>217</v>
      </c>
      <c r="D1002" s="128" t="s">
        <v>334</v>
      </c>
      <c r="E1002" s="128" t="s">
        <v>336</v>
      </c>
      <c r="F1002" s="128" t="s">
        <v>445</v>
      </c>
      <c r="G1002" s="128" t="s">
        <v>220</v>
      </c>
      <c r="H1002" s="128" t="s">
        <v>219</v>
      </c>
      <c r="I1002" s="128" t="s">
        <v>220</v>
      </c>
      <c r="J1002" s="128" t="s">
        <v>339</v>
      </c>
      <c r="K1002" s="128" t="s">
        <v>223</v>
      </c>
      <c r="L1002" s="128" t="s">
        <v>220</v>
      </c>
      <c r="M1002" s="128" t="s">
        <v>295</v>
      </c>
      <c r="N1002" s="128" t="s">
        <v>224</v>
      </c>
      <c r="O1002" s="127" t="s">
        <v>225</v>
      </c>
      <c r="P1002" s="127" t="s">
        <v>226</v>
      </c>
      <c r="Q1002" s="127" t="s">
        <v>241</v>
      </c>
      <c r="R1002" s="125"/>
      <c r="S1002" s="126"/>
      <c r="T1002" s="125"/>
      <c r="U1002" s="124">
        <v>2185</v>
      </c>
      <c r="V1002" s="124">
        <v>0</v>
      </c>
      <c r="W1002" s="124">
        <v>2185</v>
      </c>
      <c r="X1002" s="123"/>
    </row>
    <row r="1003" spans="1:24" x14ac:dyDescent="0.25">
      <c r="A1003" s="127" t="s">
        <v>296</v>
      </c>
      <c r="B1003" s="165"/>
      <c r="C1003" s="128" t="s">
        <v>217</v>
      </c>
      <c r="D1003" s="128" t="s">
        <v>334</v>
      </c>
      <c r="E1003" s="128" t="s">
        <v>336</v>
      </c>
      <c r="F1003" s="128" t="s">
        <v>445</v>
      </c>
      <c r="G1003" s="128" t="s">
        <v>220</v>
      </c>
      <c r="H1003" s="128" t="s">
        <v>219</v>
      </c>
      <c r="I1003" s="128" t="s">
        <v>220</v>
      </c>
      <c r="J1003" s="128" t="s">
        <v>339</v>
      </c>
      <c r="K1003" s="128" t="s">
        <v>223</v>
      </c>
      <c r="L1003" s="128" t="s">
        <v>220</v>
      </c>
      <c r="M1003" s="128" t="s">
        <v>295</v>
      </c>
      <c r="N1003" s="128" t="s">
        <v>224</v>
      </c>
      <c r="O1003" s="127" t="s">
        <v>225</v>
      </c>
      <c r="P1003" s="127" t="s">
        <v>226</v>
      </c>
      <c r="Q1003" s="127" t="s">
        <v>299</v>
      </c>
      <c r="R1003" s="125"/>
      <c r="S1003" s="126"/>
      <c r="T1003" s="125"/>
      <c r="U1003" s="124">
        <v>0</v>
      </c>
      <c r="V1003" s="124">
        <v>2205</v>
      </c>
      <c r="W1003" s="124">
        <v>-2205</v>
      </c>
      <c r="X1003" s="123"/>
    </row>
    <row r="1004" spans="1:24" x14ac:dyDescent="0.25">
      <c r="A1004" s="127" t="s">
        <v>296</v>
      </c>
      <c r="B1004" s="165"/>
      <c r="C1004" s="128" t="s">
        <v>217</v>
      </c>
      <c r="D1004" s="128" t="s">
        <v>334</v>
      </c>
      <c r="E1004" s="128" t="s">
        <v>336</v>
      </c>
      <c r="F1004" s="128" t="s">
        <v>445</v>
      </c>
      <c r="G1004" s="128" t="s">
        <v>220</v>
      </c>
      <c r="H1004" s="128" t="s">
        <v>219</v>
      </c>
      <c r="I1004" s="128" t="s">
        <v>220</v>
      </c>
      <c r="J1004" s="128" t="s">
        <v>339</v>
      </c>
      <c r="K1004" s="128" t="s">
        <v>223</v>
      </c>
      <c r="L1004" s="128" t="s">
        <v>220</v>
      </c>
      <c r="M1004" s="128" t="s">
        <v>322</v>
      </c>
      <c r="N1004" s="128" t="s">
        <v>224</v>
      </c>
      <c r="O1004" s="127" t="s">
        <v>225</v>
      </c>
      <c r="P1004" s="127" t="s">
        <v>226</v>
      </c>
      <c r="Q1004" s="127" t="s">
        <v>241</v>
      </c>
      <c r="R1004" s="125"/>
      <c r="S1004" s="126"/>
      <c r="T1004" s="125"/>
      <c r="U1004" s="124">
        <v>0</v>
      </c>
      <c r="V1004" s="124">
        <v>62885.62</v>
      </c>
      <c r="W1004" s="124">
        <v>-62885.62</v>
      </c>
      <c r="X1004" s="123"/>
    </row>
    <row r="1005" spans="1:24" x14ac:dyDescent="0.25">
      <c r="A1005" s="127" t="s">
        <v>296</v>
      </c>
      <c r="B1005" s="165"/>
      <c r="C1005" s="128" t="s">
        <v>217</v>
      </c>
      <c r="D1005" s="128" t="s">
        <v>334</v>
      </c>
      <c r="E1005" s="128" t="s">
        <v>336</v>
      </c>
      <c r="F1005" s="128" t="s">
        <v>445</v>
      </c>
      <c r="G1005" s="128" t="s">
        <v>220</v>
      </c>
      <c r="H1005" s="128" t="s">
        <v>219</v>
      </c>
      <c r="I1005" s="128" t="s">
        <v>220</v>
      </c>
      <c r="J1005" s="128" t="s">
        <v>339</v>
      </c>
      <c r="K1005" s="128" t="s">
        <v>223</v>
      </c>
      <c r="L1005" s="128" t="s">
        <v>220</v>
      </c>
      <c r="M1005" s="128" t="s">
        <v>322</v>
      </c>
      <c r="N1005" s="128" t="s">
        <v>224</v>
      </c>
      <c r="O1005" s="127" t="s">
        <v>225</v>
      </c>
      <c r="P1005" s="127" t="s">
        <v>226</v>
      </c>
      <c r="Q1005" s="127" t="s">
        <v>299</v>
      </c>
      <c r="R1005" s="125"/>
      <c r="S1005" s="126"/>
      <c r="T1005" s="125"/>
      <c r="U1005" s="124">
        <v>91505.79</v>
      </c>
      <c r="V1005" s="124">
        <v>0</v>
      </c>
      <c r="W1005" s="124">
        <v>91505.79</v>
      </c>
      <c r="X1005" s="123"/>
    </row>
    <row r="1006" spans="1:24" x14ac:dyDescent="0.25">
      <c r="A1006" s="127" t="s">
        <v>296</v>
      </c>
      <c r="B1006" s="165"/>
      <c r="C1006" s="128" t="s">
        <v>217</v>
      </c>
      <c r="D1006" s="128" t="s">
        <v>334</v>
      </c>
      <c r="E1006" s="128" t="s">
        <v>336</v>
      </c>
      <c r="F1006" s="128" t="s">
        <v>244</v>
      </c>
      <c r="G1006" s="128" t="s">
        <v>220</v>
      </c>
      <c r="H1006" s="128" t="s">
        <v>219</v>
      </c>
      <c r="I1006" s="128" t="s">
        <v>220</v>
      </c>
      <c r="J1006" s="128" t="s">
        <v>339</v>
      </c>
      <c r="K1006" s="128" t="s">
        <v>223</v>
      </c>
      <c r="L1006" s="128" t="s">
        <v>220</v>
      </c>
      <c r="M1006" s="128" t="s">
        <v>294</v>
      </c>
      <c r="N1006" s="128" t="s">
        <v>224</v>
      </c>
      <c r="O1006" s="127" t="s">
        <v>225</v>
      </c>
      <c r="P1006" s="127" t="s">
        <v>226</v>
      </c>
      <c r="Q1006" s="127" t="s">
        <v>241</v>
      </c>
      <c r="R1006" s="125"/>
      <c r="S1006" s="126"/>
      <c r="T1006" s="125"/>
      <c r="U1006" s="124">
        <v>1234.6400000000001</v>
      </c>
      <c r="V1006" s="124">
        <v>0</v>
      </c>
      <c r="W1006" s="124">
        <v>1234.6400000000001</v>
      </c>
      <c r="X1006" s="123"/>
    </row>
    <row r="1007" spans="1:24" x14ac:dyDescent="0.25">
      <c r="A1007" s="127" t="s">
        <v>296</v>
      </c>
      <c r="B1007" s="165"/>
      <c r="C1007" s="128" t="s">
        <v>217</v>
      </c>
      <c r="D1007" s="128" t="s">
        <v>334</v>
      </c>
      <c r="E1007" s="128" t="s">
        <v>336</v>
      </c>
      <c r="F1007" s="128" t="s">
        <v>244</v>
      </c>
      <c r="G1007" s="128" t="s">
        <v>220</v>
      </c>
      <c r="H1007" s="128" t="s">
        <v>219</v>
      </c>
      <c r="I1007" s="128" t="s">
        <v>220</v>
      </c>
      <c r="J1007" s="128" t="s">
        <v>339</v>
      </c>
      <c r="K1007" s="128" t="s">
        <v>223</v>
      </c>
      <c r="L1007" s="128" t="s">
        <v>220</v>
      </c>
      <c r="M1007" s="128" t="s">
        <v>294</v>
      </c>
      <c r="N1007" s="128" t="s">
        <v>224</v>
      </c>
      <c r="O1007" s="127" t="s">
        <v>225</v>
      </c>
      <c r="P1007" s="127" t="s">
        <v>226</v>
      </c>
      <c r="Q1007" s="127" t="s">
        <v>299</v>
      </c>
      <c r="R1007" s="125"/>
      <c r="S1007" s="126"/>
      <c r="T1007" s="125"/>
      <c r="U1007" s="124">
        <v>0</v>
      </c>
      <c r="V1007" s="124">
        <v>1423.87</v>
      </c>
      <c r="W1007" s="124">
        <v>-1423.87</v>
      </c>
      <c r="X1007" s="123"/>
    </row>
    <row r="1008" spans="1:24" x14ac:dyDescent="0.25">
      <c r="A1008" s="127" t="s">
        <v>296</v>
      </c>
      <c r="B1008" s="165"/>
      <c r="C1008" s="128" t="s">
        <v>217</v>
      </c>
      <c r="D1008" s="128" t="s">
        <v>334</v>
      </c>
      <c r="E1008" s="128" t="s">
        <v>336</v>
      </c>
      <c r="F1008" s="128" t="s">
        <v>244</v>
      </c>
      <c r="G1008" s="128" t="s">
        <v>220</v>
      </c>
      <c r="H1008" s="128" t="s">
        <v>219</v>
      </c>
      <c r="I1008" s="128" t="s">
        <v>220</v>
      </c>
      <c r="J1008" s="128" t="s">
        <v>339</v>
      </c>
      <c r="K1008" s="128" t="s">
        <v>223</v>
      </c>
      <c r="L1008" s="128" t="s">
        <v>220</v>
      </c>
      <c r="M1008" s="128" t="s">
        <v>295</v>
      </c>
      <c r="N1008" s="128" t="s">
        <v>224</v>
      </c>
      <c r="O1008" s="127" t="s">
        <v>225</v>
      </c>
      <c r="P1008" s="127" t="s">
        <v>226</v>
      </c>
      <c r="Q1008" s="127" t="s">
        <v>241</v>
      </c>
      <c r="R1008" s="125"/>
      <c r="S1008" s="126"/>
      <c r="T1008" s="125"/>
      <c r="U1008" s="124">
        <v>4475</v>
      </c>
      <c r="V1008" s="124">
        <v>0</v>
      </c>
      <c r="W1008" s="124">
        <v>4475</v>
      </c>
      <c r="X1008" s="123"/>
    </row>
    <row r="1009" spans="1:24" x14ac:dyDescent="0.25">
      <c r="A1009" s="127" t="s">
        <v>296</v>
      </c>
      <c r="B1009" s="165"/>
      <c r="C1009" s="128" t="s">
        <v>217</v>
      </c>
      <c r="D1009" s="128" t="s">
        <v>334</v>
      </c>
      <c r="E1009" s="128" t="s">
        <v>336</v>
      </c>
      <c r="F1009" s="128" t="s">
        <v>244</v>
      </c>
      <c r="G1009" s="128" t="s">
        <v>220</v>
      </c>
      <c r="H1009" s="128" t="s">
        <v>219</v>
      </c>
      <c r="I1009" s="128" t="s">
        <v>220</v>
      </c>
      <c r="J1009" s="128" t="s">
        <v>339</v>
      </c>
      <c r="K1009" s="128" t="s">
        <v>223</v>
      </c>
      <c r="L1009" s="128" t="s">
        <v>220</v>
      </c>
      <c r="M1009" s="128" t="s">
        <v>295</v>
      </c>
      <c r="N1009" s="128" t="s">
        <v>224</v>
      </c>
      <c r="O1009" s="127" t="s">
        <v>225</v>
      </c>
      <c r="P1009" s="127" t="s">
        <v>226</v>
      </c>
      <c r="Q1009" s="127" t="s">
        <v>299</v>
      </c>
      <c r="R1009" s="125"/>
      <c r="S1009" s="126"/>
      <c r="T1009" s="125"/>
      <c r="U1009" s="124">
        <v>0</v>
      </c>
      <c r="V1009" s="124">
        <v>4420</v>
      </c>
      <c r="W1009" s="124">
        <v>-4420</v>
      </c>
      <c r="X1009" s="123"/>
    </row>
    <row r="1010" spans="1:24" x14ac:dyDescent="0.25">
      <c r="A1010" s="127" t="s">
        <v>296</v>
      </c>
      <c r="B1010" s="165"/>
      <c r="C1010" s="128" t="s">
        <v>217</v>
      </c>
      <c r="D1010" s="128" t="s">
        <v>334</v>
      </c>
      <c r="E1010" s="128" t="s">
        <v>336</v>
      </c>
      <c r="F1010" s="128" t="s">
        <v>244</v>
      </c>
      <c r="G1010" s="128" t="s">
        <v>220</v>
      </c>
      <c r="H1010" s="128" t="s">
        <v>219</v>
      </c>
      <c r="I1010" s="128" t="s">
        <v>220</v>
      </c>
      <c r="J1010" s="128" t="s">
        <v>339</v>
      </c>
      <c r="K1010" s="128" t="s">
        <v>223</v>
      </c>
      <c r="L1010" s="128" t="s">
        <v>220</v>
      </c>
      <c r="M1010" s="128" t="s">
        <v>322</v>
      </c>
      <c r="N1010" s="128" t="s">
        <v>224</v>
      </c>
      <c r="O1010" s="127" t="s">
        <v>225</v>
      </c>
      <c r="P1010" s="127" t="s">
        <v>226</v>
      </c>
      <c r="Q1010" s="127" t="s">
        <v>241</v>
      </c>
      <c r="R1010" s="125"/>
      <c r="S1010" s="126"/>
      <c r="T1010" s="125"/>
      <c r="U1010" s="124">
        <v>0</v>
      </c>
      <c r="V1010" s="124">
        <v>21570.11</v>
      </c>
      <c r="W1010" s="124">
        <v>-21570.11</v>
      </c>
      <c r="X1010" s="123"/>
    </row>
    <row r="1011" spans="1:24" x14ac:dyDescent="0.25">
      <c r="A1011" s="127" t="s">
        <v>296</v>
      </c>
      <c r="B1011" s="165"/>
      <c r="C1011" s="128" t="s">
        <v>217</v>
      </c>
      <c r="D1011" s="128" t="s">
        <v>334</v>
      </c>
      <c r="E1011" s="128" t="s">
        <v>336</v>
      </c>
      <c r="F1011" s="128" t="s">
        <v>244</v>
      </c>
      <c r="G1011" s="128" t="s">
        <v>220</v>
      </c>
      <c r="H1011" s="128" t="s">
        <v>219</v>
      </c>
      <c r="I1011" s="128" t="s">
        <v>220</v>
      </c>
      <c r="J1011" s="128" t="s">
        <v>339</v>
      </c>
      <c r="K1011" s="128" t="s">
        <v>223</v>
      </c>
      <c r="L1011" s="128" t="s">
        <v>220</v>
      </c>
      <c r="M1011" s="128" t="s">
        <v>322</v>
      </c>
      <c r="N1011" s="128" t="s">
        <v>224</v>
      </c>
      <c r="O1011" s="127" t="s">
        <v>225</v>
      </c>
      <c r="P1011" s="127" t="s">
        <v>226</v>
      </c>
      <c r="Q1011" s="127" t="s">
        <v>299</v>
      </c>
      <c r="R1011" s="125"/>
      <c r="S1011" s="126"/>
      <c r="T1011" s="125"/>
      <c r="U1011" s="124">
        <v>26279.88</v>
      </c>
      <c r="V1011" s="124">
        <v>0</v>
      </c>
      <c r="W1011" s="124">
        <v>26279.88</v>
      </c>
      <c r="X1011" s="123"/>
    </row>
    <row r="1012" spans="1:24" x14ac:dyDescent="0.25">
      <c r="A1012" s="127" t="s">
        <v>296</v>
      </c>
      <c r="B1012" s="165"/>
      <c r="C1012" s="128" t="s">
        <v>217</v>
      </c>
      <c r="D1012" s="128" t="s">
        <v>334</v>
      </c>
      <c r="E1012" s="128" t="s">
        <v>336</v>
      </c>
      <c r="F1012" s="128" t="s">
        <v>444</v>
      </c>
      <c r="G1012" s="128" t="s">
        <v>220</v>
      </c>
      <c r="H1012" s="128" t="s">
        <v>219</v>
      </c>
      <c r="I1012" s="128" t="s">
        <v>220</v>
      </c>
      <c r="J1012" s="128" t="s">
        <v>339</v>
      </c>
      <c r="K1012" s="128" t="s">
        <v>223</v>
      </c>
      <c r="L1012" s="128" t="s">
        <v>220</v>
      </c>
      <c r="M1012" s="128" t="s">
        <v>294</v>
      </c>
      <c r="N1012" s="128" t="s">
        <v>224</v>
      </c>
      <c r="O1012" s="127" t="s">
        <v>225</v>
      </c>
      <c r="P1012" s="127" t="s">
        <v>226</v>
      </c>
      <c r="Q1012" s="127" t="s">
        <v>241</v>
      </c>
      <c r="R1012" s="125"/>
      <c r="S1012" s="126"/>
      <c r="T1012" s="125"/>
      <c r="U1012" s="124">
        <v>938.19</v>
      </c>
      <c r="V1012" s="124">
        <v>0</v>
      </c>
      <c r="W1012" s="124">
        <v>938.19</v>
      </c>
      <c r="X1012" s="123"/>
    </row>
    <row r="1013" spans="1:24" x14ac:dyDescent="0.25">
      <c r="A1013" s="127" t="s">
        <v>296</v>
      </c>
      <c r="B1013" s="165"/>
      <c r="C1013" s="128" t="s">
        <v>217</v>
      </c>
      <c r="D1013" s="128" t="s">
        <v>334</v>
      </c>
      <c r="E1013" s="128" t="s">
        <v>336</v>
      </c>
      <c r="F1013" s="128" t="s">
        <v>444</v>
      </c>
      <c r="G1013" s="128" t="s">
        <v>220</v>
      </c>
      <c r="H1013" s="128" t="s">
        <v>219</v>
      </c>
      <c r="I1013" s="128" t="s">
        <v>220</v>
      </c>
      <c r="J1013" s="128" t="s">
        <v>339</v>
      </c>
      <c r="K1013" s="128" t="s">
        <v>223</v>
      </c>
      <c r="L1013" s="128" t="s">
        <v>220</v>
      </c>
      <c r="M1013" s="128" t="s">
        <v>294</v>
      </c>
      <c r="N1013" s="128" t="s">
        <v>224</v>
      </c>
      <c r="O1013" s="127" t="s">
        <v>225</v>
      </c>
      <c r="P1013" s="127" t="s">
        <v>226</v>
      </c>
      <c r="Q1013" s="127" t="s">
        <v>299</v>
      </c>
      <c r="R1013" s="125"/>
      <c r="S1013" s="126"/>
      <c r="T1013" s="125"/>
      <c r="U1013" s="124">
        <v>0</v>
      </c>
      <c r="V1013" s="124">
        <v>1322.28</v>
      </c>
      <c r="W1013" s="124">
        <v>-1322.28</v>
      </c>
      <c r="X1013" s="123"/>
    </row>
    <row r="1014" spans="1:24" x14ac:dyDescent="0.25">
      <c r="A1014" s="127" t="s">
        <v>296</v>
      </c>
      <c r="B1014" s="165"/>
      <c r="C1014" s="128" t="s">
        <v>217</v>
      </c>
      <c r="D1014" s="128" t="s">
        <v>334</v>
      </c>
      <c r="E1014" s="128" t="s">
        <v>336</v>
      </c>
      <c r="F1014" s="128" t="s">
        <v>444</v>
      </c>
      <c r="G1014" s="128" t="s">
        <v>220</v>
      </c>
      <c r="H1014" s="128" t="s">
        <v>219</v>
      </c>
      <c r="I1014" s="128" t="s">
        <v>220</v>
      </c>
      <c r="J1014" s="128" t="s">
        <v>339</v>
      </c>
      <c r="K1014" s="128" t="s">
        <v>223</v>
      </c>
      <c r="L1014" s="128" t="s">
        <v>220</v>
      </c>
      <c r="M1014" s="128" t="s">
        <v>295</v>
      </c>
      <c r="N1014" s="128" t="s">
        <v>224</v>
      </c>
      <c r="O1014" s="127" t="s">
        <v>225</v>
      </c>
      <c r="P1014" s="127" t="s">
        <v>226</v>
      </c>
      <c r="Q1014" s="127" t="s">
        <v>241</v>
      </c>
      <c r="R1014" s="125"/>
      <c r="S1014" s="126"/>
      <c r="T1014" s="125"/>
      <c r="U1014" s="124">
        <v>3626.45</v>
      </c>
      <c r="V1014" s="124">
        <v>0</v>
      </c>
      <c r="W1014" s="124">
        <v>3626.45</v>
      </c>
      <c r="X1014" s="123"/>
    </row>
    <row r="1015" spans="1:24" x14ac:dyDescent="0.25">
      <c r="A1015" s="127" t="s">
        <v>296</v>
      </c>
      <c r="B1015" s="165"/>
      <c r="C1015" s="128" t="s">
        <v>217</v>
      </c>
      <c r="D1015" s="128" t="s">
        <v>334</v>
      </c>
      <c r="E1015" s="128" t="s">
        <v>336</v>
      </c>
      <c r="F1015" s="128" t="s">
        <v>444</v>
      </c>
      <c r="G1015" s="128" t="s">
        <v>220</v>
      </c>
      <c r="H1015" s="128" t="s">
        <v>219</v>
      </c>
      <c r="I1015" s="128" t="s">
        <v>220</v>
      </c>
      <c r="J1015" s="128" t="s">
        <v>339</v>
      </c>
      <c r="K1015" s="128" t="s">
        <v>223</v>
      </c>
      <c r="L1015" s="128" t="s">
        <v>220</v>
      </c>
      <c r="M1015" s="128" t="s">
        <v>295</v>
      </c>
      <c r="N1015" s="128" t="s">
        <v>224</v>
      </c>
      <c r="O1015" s="127" t="s">
        <v>225</v>
      </c>
      <c r="P1015" s="127" t="s">
        <v>226</v>
      </c>
      <c r="Q1015" s="127" t="s">
        <v>299</v>
      </c>
      <c r="R1015" s="125"/>
      <c r="S1015" s="126"/>
      <c r="T1015" s="125"/>
      <c r="U1015" s="124">
        <v>0</v>
      </c>
      <c r="V1015" s="124">
        <v>3730</v>
      </c>
      <c r="W1015" s="124">
        <v>-3730</v>
      </c>
      <c r="X1015" s="123"/>
    </row>
    <row r="1016" spans="1:24" x14ac:dyDescent="0.25">
      <c r="A1016" s="127" t="s">
        <v>296</v>
      </c>
      <c r="B1016" s="165"/>
      <c r="C1016" s="128" t="s">
        <v>217</v>
      </c>
      <c r="D1016" s="128" t="s">
        <v>334</v>
      </c>
      <c r="E1016" s="128" t="s">
        <v>336</v>
      </c>
      <c r="F1016" s="128" t="s">
        <v>444</v>
      </c>
      <c r="G1016" s="128" t="s">
        <v>220</v>
      </c>
      <c r="H1016" s="128" t="s">
        <v>219</v>
      </c>
      <c r="I1016" s="128" t="s">
        <v>220</v>
      </c>
      <c r="J1016" s="128" t="s">
        <v>339</v>
      </c>
      <c r="K1016" s="128" t="s">
        <v>223</v>
      </c>
      <c r="L1016" s="128" t="s">
        <v>220</v>
      </c>
      <c r="M1016" s="128" t="s">
        <v>322</v>
      </c>
      <c r="N1016" s="128" t="s">
        <v>224</v>
      </c>
      <c r="O1016" s="127" t="s">
        <v>225</v>
      </c>
      <c r="P1016" s="127" t="s">
        <v>226</v>
      </c>
      <c r="Q1016" s="127" t="s">
        <v>241</v>
      </c>
      <c r="R1016" s="125"/>
      <c r="S1016" s="126"/>
      <c r="T1016" s="125"/>
      <c r="U1016" s="124">
        <v>0</v>
      </c>
      <c r="V1016" s="124">
        <v>68300.91</v>
      </c>
      <c r="W1016" s="124">
        <v>-68300.91</v>
      </c>
      <c r="X1016" s="123"/>
    </row>
    <row r="1017" spans="1:24" x14ac:dyDescent="0.25">
      <c r="A1017" s="127" t="s">
        <v>296</v>
      </c>
      <c r="B1017" s="165"/>
      <c r="C1017" s="128" t="s">
        <v>217</v>
      </c>
      <c r="D1017" s="128" t="s">
        <v>334</v>
      </c>
      <c r="E1017" s="128" t="s">
        <v>336</v>
      </c>
      <c r="F1017" s="128" t="s">
        <v>444</v>
      </c>
      <c r="G1017" s="128" t="s">
        <v>220</v>
      </c>
      <c r="H1017" s="128" t="s">
        <v>219</v>
      </c>
      <c r="I1017" s="128" t="s">
        <v>220</v>
      </c>
      <c r="J1017" s="128" t="s">
        <v>339</v>
      </c>
      <c r="K1017" s="128" t="s">
        <v>223</v>
      </c>
      <c r="L1017" s="128" t="s">
        <v>220</v>
      </c>
      <c r="M1017" s="128" t="s">
        <v>322</v>
      </c>
      <c r="N1017" s="128" t="s">
        <v>224</v>
      </c>
      <c r="O1017" s="127" t="s">
        <v>225</v>
      </c>
      <c r="P1017" s="127" t="s">
        <v>226</v>
      </c>
      <c r="Q1017" s="127" t="s">
        <v>299</v>
      </c>
      <c r="R1017" s="125"/>
      <c r="S1017" s="126"/>
      <c r="T1017" s="125"/>
      <c r="U1017" s="124">
        <v>103549.15</v>
      </c>
      <c r="V1017" s="124">
        <v>0</v>
      </c>
      <c r="W1017" s="124">
        <v>103549.15</v>
      </c>
      <c r="X1017" s="123"/>
    </row>
    <row r="1018" spans="1:24" x14ac:dyDescent="0.25">
      <c r="A1018" s="127" t="s">
        <v>296</v>
      </c>
      <c r="B1018" s="165"/>
      <c r="C1018" s="128" t="s">
        <v>217</v>
      </c>
      <c r="D1018" s="128" t="s">
        <v>334</v>
      </c>
      <c r="E1018" s="128" t="s">
        <v>341</v>
      </c>
      <c r="F1018" s="128" t="s">
        <v>447</v>
      </c>
      <c r="G1018" s="128" t="s">
        <v>220</v>
      </c>
      <c r="H1018" s="128" t="s">
        <v>219</v>
      </c>
      <c r="I1018" s="128" t="s">
        <v>220</v>
      </c>
      <c r="J1018" s="128" t="s">
        <v>339</v>
      </c>
      <c r="K1018" s="128" t="s">
        <v>223</v>
      </c>
      <c r="L1018" s="128" t="s">
        <v>220</v>
      </c>
      <c r="M1018" s="128" t="s">
        <v>316</v>
      </c>
      <c r="N1018" s="128" t="s">
        <v>224</v>
      </c>
      <c r="O1018" s="127" t="s">
        <v>225</v>
      </c>
      <c r="P1018" s="127" t="s">
        <v>343</v>
      </c>
      <c r="Q1018" s="127" t="s">
        <v>344</v>
      </c>
      <c r="R1018" s="125"/>
      <c r="S1018" s="126"/>
      <c r="T1018" s="125"/>
      <c r="U1018" s="124">
        <v>387.24</v>
      </c>
      <c r="V1018" s="124">
        <v>327720.84999999998</v>
      </c>
      <c r="W1018" s="124">
        <v>-327333.61</v>
      </c>
      <c r="X1018" s="123"/>
    </row>
    <row r="1019" spans="1:24" x14ac:dyDescent="0.25">
      <c r="A1019" s="127" t="s">
        <v>296</v>
      </c>
      <c r="B1019" s="165"/>
      <c r="C1019" s="128" t="s">
        <v>217</v>
      </c>
      <c r="D1019" s="128" t="s">
        <v>334</v>
      </c>
      <c r="E1019" s="128" t="s">
        <v>341</v>
      </c>
      <c r="F1019" s="128" t="s">
        <v>446</v>
      </c>
      <c r="G1019" s="128" t="s">
        <v>220</v>
      </c>
      <c r="H1019" s="128" t="s">
        <v>219</v>
      </c>
      <c r="I1019" s="128" t="s">
        <v>220</v>
      </c>
      <c r="J1019" s="128" t="s">
        <v>339</v>
      </c>
      <c r="K1019" s="128" t="s">
        <v>223</v>
      </c>
      <c r="L1019" s="128" t="s">
        <v>220</v>
      </c>
      <c r="M1019" s="128" t="s">
        <v>316</v>
      </c>
      <c r="N1019" s="128" t="s">
        <v>224</v>
      </c>
      <c r="O1019" s="127" t="s">
        <v>225</v>
      </c>
      <c r="P1019" s="127" t="s">
        <v>343</v>
      </c>
      <c r="Q1019" s="127" t="s">
        <v>344</v>
      </c>
      <c r="R1019" s="125"/>
      <c r="S1019" s="126"/>
      <c r="T1019" s="125"/>
      <c r="U1019" s="124">
        <v>234.07</v>
      </c>
      <c r="V1019" s="124">
        <v>142901.62</v>
      </c>
      <c r="W1019" s="124">
        <v>-142667.54999999999</v>
      </c>
      <c r="X1019" s="123"/>
    </row>
    <row r="1020" spans="1:24" x14ac:dyDescent="0.25">
      <c r="A1020" s="127" t="s">
        <v>296</v>
      </c>
      <c r="B1020" s="165"/>
      <c r="C1020" s="128" t="s">
        <v>217</v>
      </c>
      <c r="D1020" s="128" t="s">
        <v>334</v>
      </c>
      <c r="E1020" s="128" t="s">
        <v>341</v>
      </c>
      <c r="F1020" s="128" t="s">
        <v>446</v>
      </c>
      <c r="G1020" s="128" t="s">
        <v>220</v>
      </c>
      <c r="H1020" s="128" t="s">
        <v>219</v>
      </c>
      <c r="I1020" s="128" t="s">
        <v>220</v>
      </c>
      <c r="J1020" s="128" t="s">
        <v>339</v>
      </c>
      <c r="K1020" s="128" t="s">
        <v>223</v>
      </c>
      <c r="L1020" s="128" t="s">
        <v>220</v>
      </c>
      <c r="M1020" s="128" t="s">
        <v>294</v>
      </c>
      <c r="N1020" s="128" t="s">
        <v>224</v>
      </c>
      <c r="O1020" s="127" t="s">
        <v>225</v>
      </c>
      <c r="P1020" s="127" t="s">
        <v>343</v>
      </c>
      <c r="Q1020" s="127" t="s">
        <v>344</v>
      </c>
      <c r="R1020" s="125"/>
      <c r="S1020" s="126"/>
      <c r="T1020" s="125"/>
      <c r="U1020" s="124">
        <v>2.34</v>
      </c>
      <c r="V1020" s="124">
        <v>0</v>
      </c>
      <c r="W1020" s="124">
        <v>2.34</v>
      </c>
      <c r="X1020" s="123"/>
    </row>
    <row r="1021" spans="1:24" x14ac:dyDescent="0.25">
      <c r="A1021" s="127" t="s">
        <v>296</v>
      </c>
      <c r="B1021" s="165"/>
      <c r="C1021" s="128" t="s">
        <v>217</v>
      </c>
      <c r="D1021" s="128" t="s">
        <v>334</v>
      </c>
      <c r="E1021" s="128" t="s">
        <v>341</v>
      </c>
      <c r="F1021" s="128" t="s">
        <v>446</v>
      </c>
      <c r="G1021" s="128" t="s">
        <v>220</v>
      </c>
      <c r="H1021" s="128" t="s">
        <v>219</v>
      </c>
      <c r="I1021" s="128" t="s">
        <v>220</v>
      </c>
      <c r="J1021" s="128" t="s">
        <v>339</v>
      </c>
      <c r="K1021" s="128" t="s">
        <v>223</v>
      </c>
      <c r="L1021" s="128" t="s">
        <v>220</v>
      </c>
      <c r="M1021" s="128" t="s">
        <v>295</v>
      </c>
      <c r="N1021" s="128" t="s">
        <v>224</v>
      </c>
      <c r="O1021" s="127" t="s">
        <v>225</v>
      </c>
      <c r="P1021" s="127" t="s">
        <v>343</v>
      </c>
      <c r="Q1021" s="127" t="s">
        <v>344</v>
      </c>
      <c r="R1021" s="125"/>
      <c r="S1021" s="126"/>
      <c r="T1021" s="125"/>
      <c r="U1021" s="124">
        <v>5</v>
      </c>
      <c r="V1021" s="124">
        <v>0</v>
      </c>
      <c r="W1021" s="124">
        <v>5</v>
      </c>
      <c r="X1021" s="123"/>
    </row>
    <row r="1022" spans="1:24" x14ac:dyDescent="0.25">
      <c r="A1022" s="127" t="s">
        <v>296</v>
      </c>
      <c r="B1022" s="165"/>
      <c r="C1022" s="128" t="s">
        <v>217</v>
      </c>
      <c r="D1022" s="128" t="s">
        <v>334</v>
      </c>
      <c r="E1022" s="128" t="s">
        <v>341</v>
      </c>
      <c r="F1022" s="128" t="s">
        <v>443</v>
      </c>
      <c r="G1022" s="128" t="s">
        <v>220</v>
      </c>
      <c r="H1022" s="128" t="s">
        <v>219</v>
      </c>
      <c r="I1022" s="128" t="s">
        <v>220</v>
      </c>
      <c r="J1022" s="128" t="s">
        <v>339</v>
      </c>
      <c r="K1022" s="128" t="s">
        <v>223</v>
      </c>
      <c r="L1022" s="128" t="s">
        <v>220</v>
      </c>
      <c r="M1022" s="128" t="s">
        <v>316</v>
      </c>
      <c r="N1022" s="128" t="s">
        <v>224</v>
      </c>
      <c r="O1022" s="127" t="s">
        <v>225</v>
      </c>
      <c r="P1022" s="127" t="s">
        <v>343</v>
      </c>
      <c r="Q1022" s="127" t="s">
        <v>344</v>
      </c>
      <c r="R1022" s="125"/>
      <c r="S1022" s="126"/>
      <c r="T1022" s="125"/>
      <c r="U1022" s="124">
        <v>293.95</v>
      </c>
      <c r="V1022" s="124">
        <v>390616.34</v>
      </c>
      <c r="W1022" s="124">
        <v>-390322.39</v>
      </c>
      <c r="X1022" s="123"/>
    </row>
    <row r="1023" spans="1:24" x14ac:dyDescent="0.25">
      <c r="A1023" s="127" t="s">
        <v>296</v>
      </c>
      <c r="B1023" s="165"/>
      <c r="C1023" s="128" t="s">
        <v>217</v>
      </c>
      <c r="D1023" s="128" t="s">
        <v>334</v>
      </c>
      <c r="E1023" s="128" t="s">
        <v>341</v>
      </c>
      <c r="F1023" s="128" t="s">
        <v>443</v>
      </c>
      <c r="G1023" s="128" t="s">
        <v>220</v>
      </c>
      <c r="H1023" s="128" t="s">
        <v>219</v>
      </c>
      <c r="I1023" s="128" t="s">
        <v>220</v>
      </c>
      <c r="J1023" s="128" t="s">
        <v>339</v>
      </c>
      <c r="K1023" s="128" t="s">
        <v>223</v>
      </c>
      <c r="L1023" s="128" t="s">
        <v>220</v>
      </c>
      <c r="M1023" s="128" t="s">
        <v>294</v>
      </c>
      <c r="N1023" s="128" t="s">
        <v>224</v>
      </c>
      <c r="O1023" s="127" t="s">
        <v>225</v>
      </c>
      <c r="P1023" s="127" t="s">
        <v>343</v>
      </c>
      <c r="Q1023" s="127" t="s">
        <v>344</v>
      </c>
      <c r="R1023" s="125"/>
      <c r="S1023" s="126"/>
      <c r="T1023" s="125"/>
      <c r="U1023" s="124">
        <v>2.7</v>
      </c>
      <c r="V1023" s="124">
        <v>0</v>
      </c>
      <c r="W1023" s="124">
        <v>2.7</v>
      </c>
      <c r="X1023" s="123"/>
    </row>
    <row r="1024" spans="1:24" x14ac:dyDescent="0.25">
      <c r="A1024" s="127" t="s">
        <v>296</v>
      </c>
      <c r="B1024" s="165"/>
      <c r="C1024" s="128" t="s">
        <v>217</v>
      </c>
      <c r="D1024" s="128" t="s">
        <v>334</v>
      </c>
      <c r="E1024" s="128" t="s">
        <v>341</v>
      </c>
      <c r="F1024" s="128" t="s">
        <v>443</v>
      </c>
      <c r="G1024" s="128" t="s">
        <v>220</v>
      </c>
      <c r="H1024" s="128" t="s">
        <v>219</v>
      </c>
      <c r="I1024" s="128" t="s">
        <v>220</v>
      </c>
      <c r="J1024" s="128" t="s">
        <v>339</v>
      </c>
      <c r="K1024" s="128" t="s">
        <v>223</v>
      </c>
      <c r="L1024" s="128" t="s">
        <v>220</v>
      </c>
      <c r="M1024" s="128" t="s">
        <v>295</v>
      </c>
      <c r="N1024" s="128" t="s">
        <v>224</v>
      </c>
      <c r="O1024" s="127" t="s">
        <v>225</v>
      </c>
      <c r="P1024" s="127" t="s">
        <v>343</v>
      </c>
      <c r="Q1024" s="127" t="s">
        <v>344</v>
      </c>
      <c r="R1024" s="125"/>
      <c r="S1024" s="126"/>
      <c r="T1024" s="125"/>
      <c r="U1024" s="124">
        <v>5</v>
      </c>
      <c r="V1024" s="124">
        <v>0</v>
      </c>
      <c r="W1024" s="124">
        <v>5</v>
      </c>
      <c r="X1024" s="123"/>
    </row>
    <row r="1025" spans="1:24" x14ac:dyDescent="0.25">
      <c r="A1025" s="127" t="s">
        <v>296</v>
      </c>
      <c r="B1025" s="165"/>
      <c r="C1025" s="128" t="s">
        <v>217</v>
      </c>
      <c r="D1025" s="128" t="s">
        <v>334</v>
      </c>
      <c r="E1025" s="128" t="s">
        <v>341</v>
      </c>
      <c r="F1025" s="128" t="s">
        <v>445</v>
      </c>
      <c r="G1025" s="128" t="s">
        <v>220</v>
      </c>
      <c r="H1025" s="128" t="s">
        <v>219</v>
      </c>
      <c r="I1025" s="128" t="s">
        <v>220</v>
      </c>
      <c r="J1025" s="128" t="s">
        <v>339</v>
      </c>
      <c r="K1025" s="128" t="s">
        <v>223</v>
      </c>
      <c r="L1025" s="128" t="s">
        <v>220</v>
      </c>
      <c r="M1025" s="128" t="s">
        <v>316</v>
      </c>
      <c r="N1025" s="128" t="s">
        <v>224</v>
      </c>
      <c r="O1025" s="127" t="s">
        <v>225</v>
      </c>
      <c r="P1025" s="127" t="s">
        <v>343</v>
      </c>
      <c r="Q1025" s="127" t="s">
        <v>344</v>
      </c>
      <c r="R1025" s="125"/>
      <c r="S1025" s="126"/>
      <c r="T1025" s="125"/>
      <c r="U1025" s="124">
        <v>137.97</v>
      </c>
      <c r="V1025" s="124">
        <v>135975.10999999999</v>
      </c>
      <c r="W1025" s="124">
        <v>-135837.14000000001</v>
      </c>
      <c r="X1025" s="123"/>
    </row>
    <row r="1026" spans="1:24" x14ac:dyDescent="0.25">
      <c r="A1026" s="127" t="s">
        <v>296</v>
      </c>
      <c r="B1026" s="165"/>
      <c r="C1026" s="128" t="s">
        <v>217</v>
      </c>
      <c r="D1026" s="128" t="s">
        <v>334</v>
      </c>
      <c r="E1026" s="128" t="s">
        <v>341</v>
      </c>
      <c r="F1026" s="128" t="s">
        <v>244</v>
      </c>
      <c r="G1026" s="128" t="s">
        <v>220</v>
      </c>
      <c r="H1026" s="128" t="s">
        <v>219</v>
      </c>
      <c r="I1026" s="128" t="s">
        <v>220</v>
      </c>
      <c r="J1026" s="128" t="s">
        <v>339</v>
      </c>
      <c r="K1026" s="128" t="s">
        <v>223</v>
      </c>
      <c r="L1026" s="128" t="s">
        <v>220</v>
      </c>
      <c r="M1026" s="128" t="s">
        <v>316</v>
      </c>
      <c r="N1026" s="128" t="s">
        <v>224</v>
      </c>
      <c r="O1026" s="127" t="s">
        <v>225</v>
      </c>
      <c r="P1026" s="127" t="s">
        <v>343</v>
      </c>
      <c r="Q1026" s="127" t="s">
        <v>344</v>
      </c>
      <c r="R1026" s="125"/>
      <c r="S1026" s="126"/>
      <c r="T1026" s="125"/>
      <c r="U1026" s="124">
        <v>17.21</v>
      </c>
      <c r="V1026" s="124">
        <v>29947.93</v>
      </c>
      <c r="W1026" s="124">
        <v>-29930.720000000001</v>
      </c>
      <c r="X1026" s="123"/>
    </row>
    <row r="1027" spans="1:24" x14ac:dyDescent="0.25">
      <c r="A1027" s="127" t="s">
        <v>296</v>
      </c>
      <c r="B1027" s="165"/>
      <c r="C1027" s="128" t="s">
        <v>217</v>
      </c>
      <c r="D1027" s="128" t="s">
        <v>334</v>
      </c>
      <c r="E1027" s="128" t="s">
        <v>341</v>
      </c>
      <c r="F1027" s="128" t="s">
        <v>444</v>
      </c>
      <c r="G1027" s="128" t="s">
        <v>220</v>
      </c>
      <c r="H1027" s="128" t="s">
        <v>219</v>
      </c>
      <c r="I1027" s="128" t="s">
        <v>220</v>
      </c>
      <c r="J1027" s="128" t="s">
        <v>339</v>
      </c>
      <c r="K1027" s="128" t="s">
        <v>223</v>
      </c>
      <c r="L1027" s="128" t="s">
        <v>220</v>
      </c>
      <c r="M1027" s="128" t="s">
        <v>316</v>
      </c>
      <c r="N1027" s="128" t="s">
        <v>224</v>
      </c>
      <c r="O1027" s="127" t="s">
        <v>225</v>
      </c>
      <c r="P1027" s="127" t="s">
        <v>343</v>
      </c>
      <c r="Q1027" s="127" t="s">
        <v>344</v>
      </c>
      <c r="R1027" s="125"/>
      <c r="S1027" s="126"/>
      <c r="T1027" s="125"/>
      <c r="U1027" s="124">
        <v>60.15</v>
      </c>
      <c r="V1027" s="124">
        <v>132809.82999999999</v>
      </c>
      <c r="W1027" s="124">
        <v>-132749.68</v>
      </c>
      <c r="X1027" s="123"/>
    </row>
    <row r="1028" spans="1:24" x14ac:dyDescent="0.25">
      <c r="A1028" s="127" t="s">
        <v>296</v>
      </c>
      <c r="B1028" s="165"/>
      <c r="C1028" s="128" t="s">
        <v>217</v>
      </c>
      <c r="D1028" s="128" t="s">
        <v>334</v>
      </c>
      <c r="E1028" s="128" t="s">
        <v>345</v>
      </c>
      <c r="F1028" s="128" t="s">
        <v>447</v>
      </c>
      <c r="G1028" s="128" t="s">
        <v>220</v>
      </c>
      <c r="H1028" s="128" t="s">
        <v>219</v>
      </c>
      <c r="I1028" s="128" t="s">
        <v>220</v>
      </c>
      <c r="J1028" s="128" t="s">
        <v>339</v>
      </c>
      <c r="K1028" s="128" t="s">
        <v>223</v>
      </c>
      <c r="L1028" s="128" t="s">
        <v>220</v>
      </c>
      <c r="M1028" s="128" t="s">
        <v>316</v>
      </c>
      <c r="N1028" s="128" t="s">
        <v>224</v>
      </c>
      <c r="O1028" s="127" t="s">
        <v>225</v>
      </c>
      <c r="P1028" s="127" t="s">
        <v>343</v>
      </c>
      <c r="Q1028" s="127" t="s">
        <v>344</v>
      </c>
      <c r="R1028" s="125"/>
      <c r="S1028" s="126"/>
      <c r="T1028" s="125"/>
      <c r="U1028" s="124">
        <v>11.75</v>
      </c>
      <c r="V1028" s="124">
        <v>7204.98</v>
      </c>
      <c r="W1028" s="124">
        <v>-7193.23</v>
      </c>
      <c r="X1028" s="123"/>
    </row>
    <row r="1029" spans="1:24" x14ac:dyDescent="0.25">
      <c r="A1029" s="127" t="s">
        <v>296</v>
      </c>
      <c r="B1029" s="165"/>
      <c r="C1029" s="128" t="s">
        <v>217</v>
      </c>
      <c r="D1029" s="128" t="s">
        <v>334</v>
      </c>
      <c r="E1029" s="128" t="s">
        <v>345</v>
      </c>
      <c r="F1029" s="128" t="s">
        <v>447</v>
      </c>
      <c r="G1029" s="128" t="s">
        <v>220</v>
      </c>
      <c r="H1029" s="128" t="s">
        <v>219</v>
      </c>
      <c r="I1029" s="128" t="s">
        <v>220</v>
      </c>
      <c r="J1029" s="128" t="s">
        <v>339</v>
      </c>
      <c r="K1029" s="128" t="s">
        <v>223</v>
      </c>
      <c r="L1029" s="128" t="s">
        <v>220</v>
      </c>
      <c r="M1029" s="128" t="s">
        <v>294</v>
      </c>
      <c r="N1029" s="128" t="s">
        <v>224</v>
      </c>
      <c r="O1029" s="127" t="s">
        <v>225</v>
      </c>
      <c r="P1029" s="127" t="s">
        <v>343</v>
      </c>
      <c r="Q1029" s="127" t="s">
        <v>344</v>
      </c>
      <c r="R1029" s="125"/>
      <c r="S1029" s="126"/>
      <c r="T1029" s="125"/>
      <c r="U1029" s="124">
        <v>2890.48</v>
      </c>
      <c r="V1029" s="124">
        <v>4.71</v>
      </c>
      <c r="W1029" s="124">
        <v>2885.77</v>
      </c>
      <c r="X1029" s="123"/>
    </row>
    <row r="1030" spans="1:24" x14ac:dyDescent="0.25">
      <c r="A1030" s="127" t="s">
        <v>296</v>
      </c>
      <c r="B1030" s="165"/>
      <c r="C1030" s="128" t="s">
        <v>217</v>
      </c>
      <c r="D1030" s="128" t="s">
        <v>334</v>
      </c>
      <c r="E1030" s="128" t="s">
        <v>345</v>
      </c>
      <c r="F1030" s="128" t="s">
        <v>447</v>
      </c>
      <c r="G1030" s="128" t="s">
        <v>220</v>
      </c>
      <c r="H1030" s="128" t="s">
        <v>219</v>
      </c>
      <c r="I1030" s="128" t="s">
        <v>220</v>
      </c>
      <c r="J1030" s="128" t="s">
        <v>339</v>
      </c>
      <c r="K1030" s="128" t="s">
        <v>223</v>
      </c>
      <c r="L1030" s="128" t="s">
        <v>220</v>
      </c>
      <c r="M1030" s="128" t="s">
        <v>295</v>
      </c>
      <c r="N1030" s="128" t="s">
        <v>224</v>
      </c>
      <c r="O1030" s="127" t="s">
        <v>225</v>
      </c>
      <c r="P1030" s="127" t="s">
        <v>343</v>
      </c>
      <c r="Q1030" s="127" t="s">
        <v>344</v>
      </c>
      <c r="R1030" s="125"/>
      <c r="S1030" s="126"/>
      <c r="T1030" s="125"/>
      <c r="U1030" s="124">
        <v>4015</v>
      </c>
      <c r="V1030" s="124">
        <v>5</v>
      </c>
      <c r="W1030" s="124">
        <v>4010</v>
      </c>
      <c r="X1030" s="123"/>
    </row>
    <row r="1031" spans="1:24" x14ac:dyDescent="0.25">
      <c r="A1031" s="127" t="s">
        <v>296</v>
      </c>
      <c r="B1031" s="165"/>
      <c r="C1031" s="128" t="s">
        <v>217</v>
      </c>
      <c r="D1031" s="128" t="s">
        <v>334</v>
      </c>
      <c r="E1031" s="128" t="s">
        <v>345</v>
      </c>
      <c r="F1031" s="128" t="s">
        <v>446</v>
      </c>
      <c r="G1031" s="128" t="s">
        <v>220</v>
      </c>
      <c r="H1031" s="128" t="s">
        <v>219</v>
      </c>
      <c r="I1031" s="128" t="s">
        <v>220</v>
      </c>
      <c r="J1031" s="128" t="s">
        <v>339</v>
      </c>
      <c r="K1031" s="128" t="s">
        <v>223</v>
      </c>
      <c r="L1031" s="128" t="s">
        <v>220</v>
      </c>
      <c r="M1031" s="128" t="s">
        <v>316</v>
      </c>
      <c r="N1031" s="128" t="s">
        <v>224</v>
      </c>
      <c r="O1031" s="127" t="s">
        <v>225</v>
      </c>
      <c r="P1031" s="127" t="s">
        <v>343</v>
      </c>
      <c r="Q1031" s="127" t="s">
        <v>344</v>
      </c>
      <c r="R1031" s="125"/>
      <c r="S1031" s="126"/>
      <c r="T1031" s="125"/>
      <c r="U1031" s="124">
        <v>5.22</v>
      </c>
      <c r="V1031" s="124">
        <v>8576.19</v>
      </c>
      <c r="W1031" s="124">
        <v>-8570.9699999999993</v>
      </c>
      <c r="X1031" s="123"/>
    </row>
    <row r="1032" spans="1:24" x14ac:dyDescent="0.25">
      <c r="A1032" s="127" t="s">
        <v>296</v>
      </c>
      <c r="B1032" s="165"/>
      <c r="C1032" s="128" t="s">
        <v>217</v>
      </c>
      <c r="D1032" s="128" t="s">
        <v>334</v>
      </c>
      <c r="E1032" s="128" t="s">
        <v>345</v>
      </c>
      <c r="F1032" s="128" t="s">
        <v>446</v>
      </c>
      <c r="G1032" s="128" t="s">
        <v>220</v>
      </c>
      <c r="H1032" s="128" t="s">
        <v>219</v>
      </c>
      <c r="I1032" s="128" t="s">
        <v>220</v>
      </c>
      <c r="J1032" s="128" t="s">
        <v>339</v>
      </c>
      <c r="K1032" s="128" t="s">
        <v>223</v>
      </c>
      <c r="L1032" s="128" t="s">
        <v>220</v>
      </c>
      <c r="M1032" s="128" t="s">
        <v>294</v>
      </c>
      <c r="N1032" s="128" t="s">
        <v>224</v>
      </c>
      <c r="O1032" s="127" t="s">
        <v>225</v>
      </c>
      <c r="P1032" s="127" t="s">
        <v>343</v>
      </c>
      <c r="Q1032" s="127" t="s">
        <v>344</v>
      </c>
      <c r="R1032" s="125"/>
      <c r="S1032" s="126"/>
      <c r="T1032" s="125"/>
      <c r="U1032" s="124">
        <v>3440.9</v>
      </c>
      <c r="V1032" s="124">
        <v>2.1</v>
      </c>
      <c r="W1032" s="124">
        <v>3438.8</v>
      </c>
      <c r="X1032" s="123"/>
    </row>
    <row r="1033" spans="1:24" x14ac:dyDescent="0.25">
      <c r="A1033" s="127" t="s">
        <v>296</v>
      </c>
      <c r="B1033" s="165"/>
      <c r="C1033" s="128" t="s">
        <v>217</v>
      </c>
      <c r="D1033" s="128" t="s">
        <v>334</v>
      </c>
      <c r="E1033" s="128" t="s">
        <v>345</v>
      </c>
      <c r="F1033" s="128" t="s">
        <v>446</v>
      </c>
      <c r="G1033" s="128" t="s">
        <v>220</v>
      </c>
      <c r="H1033" s="128" t="s">
        <v>219</v>
      </c>
      <c r="I1033" s="128" t="s">
        <v>220</v>
      </c>
      <c r="J1033" s="128" t="s">
        <v>339</v>
      </c>
      <c r="K1033" s="128" t="s">
        <v>223</v>
      </c>
      <c r="L1033" s="128" t="s">
        <v>220</v>
      </c>
      <c r="M1033" s="128" t="s">
        <v>295</v>
      </c>
      <c r="N1033" s="128" t="s">
        <v>224</v>
      </c>
      <c r="O1033" s="127" t="s">
        <v>225</v>
      </c>
      <c r="P1033" s="127" t="s">
        <v>343</v>
      </c>
      <c r="Q1033" s="127" t="s">
        <v>344</v>
      </c>
      <c r="R1033" s="125"/>
      <c r="S1033" s="126"/>
      <c r="T1033" s="125"/>
      <c r="U1033" s="124">
        <v>9135</v>
      </c>
      <c r="V1033" s="124">
        <v>10</v>
      </c>
      <c r="W1033" s="124">
        <v>9125</v>
      </c>
      <c r="X1033" s="123"/>
    </row>
    <row r="1034" spans="1:24" x14ac:dyDescent="0.25">
      <c r="A1034" s="127" t="s">
        <v>296</v>
      </c>
      <c r="B1034" s="165"/>
      <c r="C1034" s="128" t="s">
        <v>217</v>
      </c>
      <c r="D1034" s="128" t="s">
        <v>334</v>
      </c>
      <c r="E1034" s="128" t="s">
        <v>345</v>
      </c>
      <c r="F1034" s="128" t="s">
        <v>443</v>
      </c>
      <c r="G1034" s="128" t="s">
        <v>220</v>
      </c>
      <c r="H1034" s="128" t="s">
        <v>219</v>
      </c>
      <c r="I1034" s="128" t="s">
        <v>220</v>
      </c>
      <c r="J1034" s="128" t="s">
        <v>339</v>
      </c>
      <c r="K1034" s="128" t="s">
        <v>223</v>
      </c>
      <c r="L1034" s="128" t="s">
        <v>220</v>
      </c>
      <c r="M1034" s="128" t="s">
        <v>316</v>
      </c>
      <c r="N1034" s="128" t="s">
        <v>224</v>
      </c>
      <c r="O1034" s="127" t="s">
        <v>225</v>
      </c>
      <c r="P1034" s="127" t="s">
        <v>343</v>
      </c>
      <c r="Q1034" s="127" t="s">
        <v>344</v>
      </c>
      <c r="R1034" s="125"/>
      <c r="S1034" s="126"/>
      <c r="T1034" s="125"/>
      <c r="U1034" s="124">
        <v>0.44</v>
      </c>
      <c r="V1034" s="124">
        <v>10161.209999999999</v>
      </c>
      <c r="W1034" s="124">
        <v>-10160.77</v>
      </c>
      <c r="X1034" s="123"/>
    </row>
    <row r="1035" spans="1:24" x14ac:dyDescent="0.25">
      <c r="A1035" s="127" t="s">
        <v>296</v>
      </c>
      <c r="B1035" s="165"/>
      <c r="C1035" s="128" t="s">
        <v>217</v>
      </c>
      <c r="D1035" s="128" t="s">
        <v>334</v>
      </c>
      <c r="E1035" s="128" t="s">
        <v>345</v>
      </c>
      <c r="F1035" s="128" t="s">
        <v>443</v>
      </c>
      <c r="G1035" s="128" t="s">
        <v>220</v>
      </c>
      <c r="H1035" s="128" t="s">
        <v>219</v>
      </c>
      <c r="I1035" s="128" t="s">
        <v>220</v>
      </c>
      <c r="J1035" s="128" t="s">
        <v>339</v>
      </c>
      <c r="K1035" s="128" t="s">
        <v>223</v>
      </c>
      <c r="L1035" s="128" t="s">
        <v>220</v>
      </c>
      <c r="M1035" s="128" t="s">
        <v>294</v>
      </c>
      <c r="N1035" s="128" t="s">
        <v>224</v>
      </c>
      <c r="O1035" s="127" t="s">
        <v>225</v>
      </c>
      <c r="P1035" s="127" t="s">
        <v>343</v>
      </c>
      <c r="Q1035" s="127" t="s">
        <v>344</v>
      </c>
      <c r="R1035" s="125"/>
      <c r="S1035" s="126"/>
      <c r="T1035" s="125"/>
      <c r="U1035" s="124">
        <v>4076.42</v>
      </c>
      <c r="V1035" s="124">
        <v>0.17</v>
      </c>
      <c r="W1035" s="124">
        <v>4076.25</v>
      </c>
      <c r="X1035" s="123"/>
    </row>
    <row r="1036" spans="1:24" x14ac:dyDescent="0.25">
      <c r="A1036" s="127" t="s">
        <v>296</v>
      </c>
      <c r="B1036" s="165"/>
      <c r="C1036" s="128" t="s">
        <v>217</v>
      </c>
      <c r="D1036" s="128" t="s">
        <v>334</v>
      </c>
      <c r="E1036" s="128" t="s">
        <v>345</v>
      </c>
      <c r="F1036" s="128" t="s">
        <v>443</v>
      </c>
      <c r="G1036" s="128" t="s">
        <v>220</v>
      </c>
      <c r="H1036" s="128" t="s">
        <v>219</v>
      </c>
      <c r="I1036" s="128" t="s">
        <v>220</v>
      </c>
      <c r="J1036" s="128" t="s">
        <v>339</v>
      </c>
      <c r="K1036" s="128" t="s">
        <v>223</v>
      </c>
      <c r="L1036" s="128" t="s">
        <v>220</v>
      </c>
      <c r="M1036" s="128" t="s">
        <v>295</v>
      </c>
      <c r="N1036" s="128" t="s">
        <v>224</v>
      </c>
      <c r="O1036" s="127" t="s">
        <v>225</v>
      </c>
      <c r="P1036" s="127" t="s">
        <v>343</v>
      </c>
      <c r="Q1036" s="127" t="s">
        <v>344</v>
      </c>
      <c r="R1036" s="125"/>
      <c r="S1036" s="126"/>
      <c r="T1036" s="125"/>
      <c r="U1036" s="124">
        <v>7965</v>
      </c>
      <c r="V1036" s="124">
        <v>5</v>
      </c>
      <c r="W1036" s="124">
        <v>7960</v>
      </c>
      <c r="X1036" s="123"/>
    </row>
    <row r="1037" spans="1:24" x14ac:dyDescent="0.25">
      <c r="A1037" s="127" t="s">
        <v>296</v>
      </c>
      <c r="B1037" s="165"/>
      <c r="C1037" s="128" t="s">
        <v>217</v>
      </c>
      <c r="D1037" s="128" t="s">
        <v>334</v>
      </c>
      <c r="E1037" s="128" t="s">
        <v>345</v>
      </c>
      <c r="F1037" s="128" t="s">
        <v>445</v>
      </c>
      <c r="G1037" s="128" t="s">
        <v>220</v>
      </c>
      <c r="H1037" s="128" t="s">
        <v>219</v>
      </c>
      <c r="I1037" s="128" t="s">
        <v>220</v>
      </c>
      <c r="J1037" s="128" t="s">
        <v>339</v>
      </c>
      <c r="K1037" s="128" t="s">
        <v>223</v>
      </c>
      <c r="L1037" s="128" t="s">
        <v>220</v>
      </c>
      <c r="M1037" s="128" t="s">
        <v>316</v>
      </c>
      <c r="N1037" s="128" t="s">
        <v>224</v>
      </c>
      <c r="O1037" s="127" t="s">
        <v>225</v>
      </c>
      <c r="P1037" s="127" t="s">
        <v>343</v>
      </c>
      <c r="Q1037" s="127" t="s">
        <v>344</v>
      </c>
      <c r="R1037" s="125"/>
      <c r="S1037" s="126"/>
      <c r="T1037" s="125"/>
      <c r="U1037" s="124">
        <v>2.61</v>
      </c>
      <c r="V1037" s="124">
        <v>2294.19</v>
      </c>
      <c r="W1037" s="124">
        <v>-2291.58</v>
      </c>
      <c r="X1037" s="123"/>
    </row>
    <row r="1038" spans="1:24" x14ac:dyDescent="0.25">
      <c r="A1038" s="127" t="s">
        <v>296</v>
      </c>
      <c r="B1038" s="165"/>
      <c r="C1038" s="128" t="s">
        <v>217</v>
      </c>
      <c r="D1038" s="128" t="s">
        <v>334</v>
      </c>
      <c r="E1038" s="128" t="s">
        <v>345</v>
      </c>
      <c r="F1038" s="128" t="s">
        <v>445</v>
      </c>
      <c r="G1038" s="128" t="s">
        <v>220</v>
      </c>
      <c r="H1038" s="128" t="s">
        <v>219</v>
      </c>
      <c r="I1038" s="128" t="s">
        <v>220</v>
      </c>
      <c r="J1038" s="128" t="s">
        <v>339</v>
      </c>
      <c r="K1038" s="128" t="s">
        <v>223</v>
      </c>
      <c r="L1038" s="128" t="s">
        <v>220</v>
      </c>
      <c r="M1038" s="128" t="s">
        <v>294</v>
      </c>
      <c r="N1038" s="128" t="s">
        <v>224</v>
      </c>
      <c r="O1038" s="127" t="s">
        <v>225</v>
      </c>
      <c r="P1038" s="127" t="s">
        <v>343</v>
      </c>
      <c r="Q1038" s="127" t="s">
        <v>344</v>
      </c>
      <c r="R1038" s="125"/>
      <c r="S1038" s="126"/>
      <c r="T1038" s="125"/>
      <c r="U1038" s="124">
        <v>920.41</v>
      </c>
      <c r="V1038" s="124">
        <v>1.05</v>
      </c>
      <c r="W1038" s="124">
        <v>919.36</v>
      </c>
      <c r="X1038" s="123"/>
    </row>
    <row r="1039" spans="1:24" x14ac:dyDescent="0.25">
      <c r="A1039" s="127" t="s">
        <v>296</v>
      </c>
      <c r="B1039" s="165"/>
      <c r="C1039" s="128" t="s">
        <v>217</v>
      </c>
      <c r="D1039" s="128" t="s">
        <v>334</v>
      </c>
      <c r="E1039" s="128" t="s">
        <v>345</v>
      </c>
      <c r="F1039" s="128" t="s">
        <v>445</v>
      </c>
      <c r="G1039" s="128" t="s">
        <v>220</v>
      </c>
      <c r="H1039" s="128" t="s">
        <v>219</v>
      </c>
      <c r="I1039" s="128" t="s">
        <v>220</v>
      </c>
      <c r="J1039" s="128" t="s">
        <v>339</v>
      </c>
      <c r="K1039" s="128" t="s">
        <v>223</v>
      </c>
      <c r="L1039" s="128" t="s">
        <v>220</v>
      </c>
      <c r="M1039" s="128" t="s">
        <v>295</v>
      </c>
      <c r="N1039" s="128" t="s">
        <v>224</v>
      </c>
      <c r="O1039" s="127" t="s">
        <v>225</v>
      </c>
      <c r="P1039" s="127" t="s">
        <v>343</v>
      </c>
      <c r="Q1039" s="127" t="s">
        <v>344</v>
      </c>
      <c r="R1039" s="125"/>
      <c r="S1039" s="126"/>
      <c r="T1039" s="125"/>
      <c r="U1039" s="124">
        <v>2245</v>
      </c>
      <c r="V1039" s="124">
        <v>5</v>
      </c>
      <c r="W1039" s="124">
        <v>2240</v>
      </c>
      <c r="X1039" s="123"/>
    </row>
    <row r="1040" spans="1:24" x14ac:dyDescent="0.25">
      <c r="A1040" s="127" t="s">
        <v>296</v>
      </c>
      <c r="B1040" s="165"/>
      <c r="C1040" s="128" t="s">
        <v>217</v>
      </c>
      <c r="D1040" s="128" t="s">
        <v>334</v>
      </c>
      <c r="E1040" s="128" t="s">
        <v>345</v>
      </c>
      <c r="F1040" s="128" t="s">
        <v>244</v>
      </c>
      <c r="G1040" s="128" t="s">
        <v>220</v>
      </c>
      <c r="H1040" s="128" t="s">
        <v>219</v>
      </c>
      <c r="I1040" s="128" t="s">
        <v>220</v>
      </c>
      <c r="J1040" s="128" t="s">
        <v>339</v>
      </c>
      <c r="K1040" s="128" t="s">
        <v>223</v>
      </c>
      <c r="L1040" s="128" t="s">
        <v>220</v>
      </c>
      <c r="M1040" s="128" t="s">
        <v>316</v>
      </c>
      <c r="N1040" s="128" t="s">
        <v>224</v>
      </c>
      <c r="O1040" s="127" t="s">
        <v>225</v>
      </c>
      <c r="P1040" s="127" t="s">
        <v>343</v>
      </c>
      <c r="Q1040" s="127" t="s">
        <v>344</v>
      </c>
      <c r="R1040" s="125"/>
      <c r="S1040" s="126"/>
      <c r="T1040" s="125"/>
      <c r="U1040" s="124">
        <v>9.6199999999999992</v>
      </c>
      <c r="V1040" s="124">
        <v>4350.88</v>
      </c>
      <c r="W1040" s="124">
        <v>-4341.26</v>
      </c>
      <c r="X1040" s="123"/>
    </row>
    <row r="1041" spans="1:24" x14ac:dyDescent="0.25">
      <c r="A1041" s="127" t="s">
        <v>296</v>
      </c>
      <c r="B1041" s="165"/>
      <c r="C1041" s="128" t="s">
        <v>217</v>
      </c>
      <c r="D1041" s="128" t="s">
        <v>334</v>
      </c>
      <c r="E1041" s="128" t="s">
        <v>345</v>
      </c>
      <c r="F1041" s="128" t="s">
        <v>244</v>
      </c>
      <c r="G1041" s="128" t="s">
        <v>220</v>
      </c>
      <c r="H1041" s="128" t="s">
        <v>219</v>
      </c>
      <c r="I1041" s="128" t="s">
        <v>220</v>
      </c>
      <c r="J1041" s="128" t="s">
        <v>339</v>
      </c>
      <c r="K1041" s="128" t="s">
        <v>223</v>
      </c>
      <c r="L1041" s="128" t="s">
        <v>220</v>
      </c>
      <c r="M1041" s="128" t="s">
        <v>294</v>
      </c>
      <c r="N1041" s="128" t="s">
        <v>224</v>
      </c>
      <c r="O1041" s="127" t="s">
        <v>225</v>
      </c>
      <c r="P1041" s="127" t="s">
        <v>343</v>
      </c>
      <c r="Q1041" s="127" t="s">
        <v>344</v>
      </c>
      <c r="R1041" s="125"/>
      <c r="S1041" s="126"/>
      <c r="T1041" s="125"/>
      <c r="U1041" s="124">
        <v>1745.58</v>
      </c>
      <c r="V1041" s="124">
        <v>3.86</v>
      </c>
      <c r="W1041" s="124">
        <v>1741.72</v>
      </c>
      <c r="X1041" s="123"/>
    </row>
    <row r="1042" spans="1:24" x14ac:dyDescent="0.25">
      <c r="A1042" s="127" t="s">
        <v>296</v>
      </c>
      <c r="B1042" s="165"/>
      <c r="C1042" s="128" t="s">
        <v>217</v>
      </c>
      <c r="D1042" s="128" t="s">
        <v>334</v>
      </c>
      <c r="E1042" s="128" t="s">
        <v>345</v>
      </c>
      <c r="F1042" s="128" t="s">
        <v>244</v>
      </c>
      <c r="G1042" s="128" t="s">
        <v>220</v>
      </c>
      <c r="H1042" s="128" t="s">
        <v>219</v>
      </c>
      <c r="I1042" s="128" t="s">
        <v>220</v>
      </c>
      <c r="J1042" s="128" t="s">
        <v>339</v>
      </c>
      <c r="K1042" s="128" t="s">
        <v>223</v>
      </c>
      <c r="L1042" s="128" t="s">
        <v>220</v>
      </c>
      <c r="M1042" s="128" t="s">
        <v>295</v>
      </c>
      <c r="N1042" s="128" t="s">
        <v>224</v>
      </c>
      <c r="O1042" s="127" t="s">
        <v>225</v>
      </c>
      <c r="P1042" s="127" t="s">
        <v>343</v>
      </c>
      <c r="Q1042" s="127" t="s">
        <v>344</v>
      </c>
      <c r="R1042" s="125"/>
      <c r="S1042" s="126"/>
      <c r="T1042" s="125"/>
      <c r="U1042" s="124">
        <v>4540</v>
      </c>
      <c r="V1042" s="124">
        <v>10</v>
      </c>
      <c r="W1042" s="124">
        <v>4530</v>
      </c>
      <c r="X1042" s="123"/>
    </row>
    <row r="1043" spans="1:24" x14ac:dyDescent="0.25">
      <c r="A1043" s="127" t="s">
        <v>296</v>
      </c>
      <c r="B1043" s="165"/>
      <c r="C1043" s="128" t="s">
        <v>217</v>
      </c>
      <c r="D1043" s="128" t="s">
        <v>334</v>
      </c>
      <c r="E1043" s="128" t="s">
        <v>345</v>
      </c>
      <c r="F1043" s="128" t="s">
        <v>444</v>
      </c>
      <c r="G1043" s="128" t="s">
        <v>220</v>
      </c>
      <c r="H1043" s="128" t="s">
        <v>219</v>
      </c>
      <c r="I1043" s="128" t="s">
        <v>220</v>
      </c>
      <c r="J1043" s="128" t="s">
        <v>339</v>
      </c>
      <c r="K1043" s="128" t="s">
        <v>223</v>
      </c>
      <c r="L1043" s="128" t="s">
        <v>220</v>
      </c>
      <c r="M1043" s="128" t="s">
        <v>316</v>
      </c>
      <c r="N1043" s="128" t="s">
        <v>224</v>
      </c>
      <c r="O1043" s="127" t="s">
        <v>225</v>
      </c>
      <c r="P1043" s="127" t="s">
        <v>343</v>
      </c>
      <c r="Q1043" s="127" t="s">
        <v>344</v>
      </c>
      <c r="R1043" s="125"/>
      <c r="S1043" s="126"/>
      <c r="T1043" s="125"/>
      <c r="U1043" s="124">
        <v>10.09</v>
      </c>
      <c r="V1043" s="124">
        <v>5579.25</v>
      </c>
      <c r="W1043" s="124">
        <v>-5569.16</v>
      </c>
      <c r="X1043" s="123"/>
    </row>
    <row r="1044" spans="1:24" x14ac:dyDescent="0.25">
      <c r="A1044" s="127" t="s">
        <v>296</v>
      </c>
      <c r="B1044" s="165"/>
      <c r="C1044" s="128" t="s">
        <v>217</v>
      </c>
      <c r="D1044" s="128" t="s">
        <v>334</v>
      </c>
      <c r="E1044" s="128" t="s">
        <v>345</v>
      </c>
      <c r="F1044" s="128" t="s">
        <v>444</v>
      </c>
      <c r="G1044" s="128" t="s">
        <v>220</v>
      </c>
      <c r="H1044" s="128" t="s">
        <v>219</v>
      </c>
      <c r="I1044" s="128" t="s">
        <v>220</v>
      </c>
      <c r="J1044" s="128" t="s">
        <v>339</v>
      </c>
      <c r="K1044" s="128" t="s">
        <v>223</v>
      </c>
      <c r="L1044" s="128" t="s">
        <v>220</v>
      </c>
      <c r="M1044" s="128" t="s">
        <v>294</v>
      </c>
      <c r="N1044" s="128" t="s">
        <v>224</v>
      </c>
      <c r="O1044" s="127" t="s">
        <v>225</v>
      </c>
      <c r="P1044" s="127" t="s">
        <v>343</v>
      </c>
      <c r="Q1044" s="127" t="s">
        <v>344</v>
      </c>
      <c r="R1044" s="125"/>
      <c r="S1044" s="126"/>
      <c r="T1044" s="125"/>
      <c r="U1044" s="124">
        <v>2238.3200000000002</v>
      </c>
      <c r="V1044" s="124">
        <v>4.04</v>
      </c>
      <c r="W1044" s="124">
        <v>2234.2800000000002</v>
      </c>
      <c r="X1044" s="123"/>
    </row>
    <row r="1045" spans="1:24" x14ac:dyDescent="0.25">
      <c r="A1045" s="127" t="s">
        <v>296</v>
      </c>
      <c r="B1045" s="165"/>
      <c r="C1045" s="128" t="s">
        <v>217</v>
      </c>
      <c r="D1045" s="128" t="s">
        <v>334</v>
      </c>
      <c r="E1045" s="128" t="s">
        <v>345</v>
      </c>
      <c r="F1045" s="128" t="s">
        <v>444</v>
      </c>
      <c r="G1045" s="128" t="s">
        <v>220</v>
      </c>
      <c r="H1045" s="128" t="s">
        <v>219</v>
      </c>
      <c r="I1045" s="128" t="s">
        <v>220</v>
      </c>
      <c r="J1045" s="128" t="s">
        <v>339</v>
      </c>
      <c r="K1045" s="128" t="s">
        <v>223</v>
      </c>
      <c r="L1045" s="128" t="s">
        <v>220</v>
      </c>
      <c r="M1045" s="128" t="s">
        <v>295</v>
      </c>
      <c r="N1045" s="128" t="s">
        <v>224</v>
      </c>
      <c r="O1045" s="127" t="s">
        <v>225</v>
      </c>
      <c r="P1045" s="127" t="s">
        <v>343</v>
      </c>
      <c r="Q1045" s="127" t="s">
        <v>344</v>
      </c>
      <c r="R1045" s="125"/>
      <c r="S1045" s="126"/>
      <c r="T1045" s="125"/>
      <c r="U1045" s="124">
        <v>3820</v>
      </c>
      <c r="V1045" s="124">
        <v>10</v>
      </c>
      <c r="W1045" s="124">
        <v>3810</v>
      </c>
      <c r="X1045" s="123"/>
    </row>
    <row r="1046" spans="1:24" x14ac:dyDescent="0.25">
      <c r="A1046" s="127" t="s">
        <v>296</v>
      </c>
      <c r="B1046" s="165"/>
      <c r="C1046" s="128" t="s">
        <v>217</v>
      </c>
      <c r="D1046" s="128" t="s">
        <v>352</v>
      </c>
      <c r="E1046" s="128" t="s">
        <v>354</v>
      </c>
      <c r="F1046" s="128" t="s">
        <v>447</v>
      </c>
      <c r="G1046" s="128" t="s">
        <v>220</v>
      </c>
      <c r="H1046" s="128" t="s">
        <v>219</v>
      </c>
      <c r="I1046" s="128" t="s">
        <v>220</v>
      </c>
      <c r="J1046" s="128" t="s">
        <v>356</v>
      </c>
      <c r="K1046" s="128" t="s">
        <v>223</v>
      </c>
      <c r="L1046" s="128" t="s">
        <v>220</v>
      </c>
      <c r="M1046" s="128" t="s">
        <v>322</v>
      </c>
      <c r="N1046" s="128" t="s">
        <v>224</v>
      </c>
      <c r="O1046" s="127" t="s">
        <v>225</v>
      </c>
      <c r="P1046" s="127" t="s">
        <v>226</v>
      </c>
      <c r="Q1046" s="127" t="s">
        <v>241</v>
      </c>
      <c r="R1046" s="125"/>
      <c r="S1046" s="126"/>
      <c r="T1046" s="125"/>
      <c r="U1046" s="124">
        <v>0</v>
      </c>
      <c r="V1046" s="124">
        <v>109502.2</v>
      </c>
      <c r="W1046" s="124">
        <v>-109502.2</v>
      </c>
      <c r="X1046" s="123"/>
    </row>
    <row r="1047" spans="1:24" x14ac:dyDescent="0.25">
      <c r="A1047" s="127" t="s">
        <v>296</v>
      </c>
      <c r="B1047" s="165"/>
      <c r="C1047" s="128" t="s">
        <v>217</v>
      </c>
      <c r="D1047" s="128" t="s">
        <v>352</v>
      </c>
      <c r="E1047" s="128" t="s">
        <v>354</v>
      </c>
      <c r="F1047" s="128" t="s">
        <v>447</v>
      </c>
      <c r="G1047" s="128" t="s">
        <v>220</v>
      </c>
      <c r="H1047" s="128" t="s">
        <v>219</v>
      </c>
      <c r="I1047" s="128" t="s">
        <v>220</v>
      </c>
      <c r="J1047" s="128" t="s">
        <v>356</v>
      </c>
      <c r="K1047" s="128" t="s">
        <v>223</v>
      </c>
      <c r="L1047" s="128" t="s">
        <v>220</v>
      </c>
      <c r="M1047" s="128" t="s">
        <v>322</v>
      </c>
      <c r="N1047" s="128" t="s">
        <v>224</v>
      </c>
      <c r="O1047" s="127" t="s">
        <v>225</v>
      </c>
      <c r="P1047" s="127" t="s">
        <v>226</v>
      </c>
      <c r="Q1047" s="127" t="s">
        <v>299</v>
      </c>
      <c r="R1047" s="125"/>
      <c r="S1047" s="126"/>
      <c r="T1047" s="125"/>
      <c r="U1047" s="124">
        <v>160066.17000000001</v>
      </c>
      <c r="V1047" s="124">
        <v>0</v>
      </c>
      <c r="W1047" s="124">
        <v>160066.17000000001</v>
      </c>
      <c r="X1047" s="123"/>
    </row>
    <row r="1048" spans="1:24" x14ac:dyDescent="0.25">
      <c r="A1048" s="127" t="s">
        <v>296</v>
      </c>
      <c r="B1048" s="165"/>
      <c r="C1048" s="128" t="s">
        <v>217</v>
      </c>
      <c r="D1048" s="128" t="s">
        <v>352</v>
      </c>
      <c r="E1048" s="128" t="s">
        <v>354</v>
      </c>
      <c r="F1048" s="128" t="s">
        <v>446</v>
      </c>
      <c r="G1048" s="128" t="s">
        <v>220</v>
      </c>
      <c r="H1048" s="128" t="s">
        <v>219</v>
      </c>
      <c r="I1048" s="128" t="s">
        <v>220</v>
      </c>
      <c r="J1048" s="128" t="s">
        <v>356</v>
      </c>
      <c r="K1048" s="128" t="s">
        <v>223</v>
      </c>
      <c r="L1048" s="128" t="s">
        <v>220</v>
      </c>
      <c r="M1048" s="128" t="s">
        <v>322</v>
      </c>
      <c r="N1048" s="128" t="s">
        <v>224</v>
      </c>
      <c r="O1048" s="127" t="s">
        <v>225</v>
      </c>
      <c r="P1048" s="127" t="s">
        <v>226</v>
      </c>
      <c r="Q1048" s="127" t="s">
        <v>241</v>
      </c>
      <c r="R1048" s="125"/>
      <c r="S1048" s="126"/>
      <c r="T1048" s="125"/>
      <c r="U1048" s="124">
        <v>0</v>
      </c>
      <c r="V1048" s="124">
        <v>48289.22</v>
      </c>
      <c r="W1048" s="124">
        <v>-48289.22</v>
      </c>
      <c r="X1048" s="123"/>
    </row>
    <row r="1049" spans="1:24" x14ac:dyDescent="0.25">
      <c r="A1049" s="127" t="s">
        <v>296</v>
      </c>
      <c r="B1049" s="165"/>
      <c r="C1049" s="128" t="s">
        <v>217</v>
      </c>
      <c r="D1049" s="128" t="s">
        <v>352</v>
      </c>
      <c r="E1049" s="128" t="s">
        <v>354</v>
      </c>
      <c r="F1049" s="128" t="s">
        <v>446</v>
      </c>
      <c r="G1049" s="128" t="s">
        <v>220</v>
      </c>
      <c r="H1049" s="128" t="s">
        <v>219</v>
      </c>
      <c r="I1049" s="128" t="s">
        <v>220</v>
      </c>
      <c r="J1049" s="128" t="s">
        <v>356</v>
      </c>
      <c r="K1049" s="128" t="s">
        <v>223</v>
      </c>
      <c r="L1049" s="128" t="s">
        <v>220</v>
      </c>
      <c r="M1049" s="128" t="s">
        <v>322</v>
      </c>
      <c r="N1049" s="128" t="s">
        <v>224</v>
      </c>
      <c r="O1049" s="127" t="s">
        <v>225</v>
      </c>
      <c r="P1049" s="127" t="s">
        <v>226</v>
      </c>
      <c r="Q1049" s="127" t="s">
        <v>299</v>
      </c>
      <c r="R1049" s="125"/>
      <c r="S1049" s="126"/>
      <c r="T1049" s="125"/>
      <c r="U1049" s="124">
        <v>60150.95</v>
      </c>
      <c r="V1049" s="124">
        <v>0</v>
      </c>
      <c r="W1049" s="124">
        <v>60150.95</v>
      </c>
      <c r="X1049" s="123"/>
    </row>
    <row r="1050" spans="1:24" x14ac:dyDescent="0.25">
      <c r="A1050" s="127" t="s">
        <v>296</v>
      </c>
      <c r="B1050" s="165"/>
      <c r="C1050" s="128" t="s">
        <v>217</v>
      </c>
      <c r="D1050" s="128" t="s">
        <v>352</v>
      </c>
      <c r="E1050" s="128" t="s">
        <v>354</v>
      </c>
      <c r="F1050" s="128" t="s">
        <v>443</v>
      </c>
      <c r="G1050" s="128" t="s">
        <v>220</v>
      </c>
      <c r="H1050" s="128" t="s">
        <v>219</v>
      </c>
      <c r="I1050" s="128" t="s">
        <v>220</v>
      </c>
      <c r="J1050" s="128" t="s">
        <v>356</v>
      </c>
      <c r="K1050" s="128" t="s">
        <v>223</v>
      </c>
      <c r="L1050" s="128" t="s">
        <v>220</v>
      </c>
      <c r="M1050" s="128" t="s">
        <v>322</v>
      </c>
      <c r="N1050" s="128" t="s">
        <v>224</v>
      </c>
      <c r="O1050" s="127" t="s">
        <v>225</v>
      </c>
      <c r="P1050" s="127" t="s">
        <v>226</v>
      </c>
      <c r="Q1050" s="127" t="s">
        <v>241</v>
      </c>
      <c r="R1050" s="125"/>
      <c r="S1050" s="126"/>
      <c r="T1050" s="125"/>
      <c r="U1050" s="124">
        <v>0</v>
      </c>
      <c r="V1050" s="124">
        <v>64053.52</v>
      </c>
      <c r="W1050" s="124">
        <v>-64053.52</v>
      </c>
      <c r="X1050" s="123"/>
    </row>
    <row r="1051" spans="1:24" x14ac:dyDescent="0.25">
      <c r="A1051" s="127" t="s">
        <v>296</v>
      </c>
      <c r="B1051" s="165"/>
      <c r="C1051" s="128" t="s">
        <v>217</v>
      </c>
      <c r="D1051" s="128" t="s">
        <v>352</v>
      </c>
      <c r="E1051" s="128" t="s">
        <v>354</v>
      </c>
      <c r="F1051" s="128" t="s">
        <v>443</v>
      </c>
      <c r="G1051" s="128" t="s">
        <v>220</v>
      </c>
      <c r="H1051" s="128" t="s">
        <v>219</v>
      </c>
      <c r="I1051" s="128" t="s">
        <v>220</v>
      </c>
      <c r="J1051" s="128" t="s">
        <v>356</v>
      </c>
      <c r="K1051" s="128" t="s">
        <v>223</v>
      </c>
      <c r="L1051" s="128" t="s">
        <v>220</v>
      </c>
      <c r="M1051" s="128" t="s">
        <v>322</v>
      </c>
      <c r="N1051" s="128" t="s">
        <v>224</v>
      </c>
      <c r="O1051" s="127" t="s">
        <v>225</v>
      </c>
      <c r="P1051" s="127" t="s">
        <v>226</v>
      </c>
      <c r="Q1051" s="127" t="s">
        <v>299</v>
      </c>
      <c r="R1051" s="125"/>
      <c r="S1051" s="126"/>
      <c r="T1051" s="125"/>
      <c r="U1051" s="124">
        <v>87945.79</v>
      </c>
      <c r="V1051" s="124">
        <v>0</v>
      </c>
      <c r="W1051" s="124">
        <v>87945.79</v>
      </c>
      <c r="X1051" s="123"/>
    </row>
    <row r="1052" spans="1:24" x14ac:dyDescent="0.25">
      <c r="A1052" s="127" t="s">
        <v>296</v>
      </c>
      <c r="B1052" s="165"/>
      <c r="C1052" s="128" t="s">
        <v>217</v>
      </c>
      <c r="D1052" s="128" t="s">
        <v>352</v>
      </c>
      <c r="E1052" s="128" t="s">
        <v>354</v>
      </c>
      <c r="F1052" s="128" t="s">
        <v>445</v>
      </c>
      <c r="G1052" s="128" t="s">
        <v>220</v>
      </c>
      <c r="H1052" s="128" t="s">
        <v>219</v>
      </c>
      <c r="I1052" s="128" t="s">
        <v>220</v>
      </c>
      <c r="J1052" s="128" t="s">
        <v>356</v>
      </c>
      <c r="K1052" s="128" t="s">
        <v>223</v>
      </c>
      <c r="L1052" s="128" t="s">
        <v>220</v>
      </c>
      <c r="M1052" s="128" t="s">
        <v>322</v>
      </c>
      <c r="N1052" s="128" t="s">
        <v>224</v>
      </c>
      <c r="O1052" s="127" t="s">
        <v>225</v>
      </c>
      <c r="P1052" s="127" t="s">
        <v>226</v>
      </c>
      <c r="Q1052" s="127" t="s">
        <v>241</v>
      </c>
      <c r="R1052" s="125"/>
      <c r="S1052" s="126"/>
      <c r="T1052" s="125"/>
      <c r="U1052" s="124">
        <v>0</v>
      </c>
      <c r="V1052" s="124">
        <v>59781.35</v>
      </c>
      <c r="W1052" s="124">
        <v>-59781.35</v>
      </c>
      <c r="X1052" s="123"/>
    </row>
    <row r="1053" spans="1:24" x14ac:dyDescent="0.25">
      <c r="A1053" s="127" t="s">
        <v>296</v>
      </c>
      <c r="B1053" s="165"/>
      <c r="C1053" s="128" t="s">
        <v>217</v>
      </c>
      <c r="D1053" s="128" t="s">
        <v>352</v>
      </c>
      <c r="E1053" s="128" t="s">
        <v>354</v>
      </c>
      <c r="F1053" s="128" t="s">
        <v>445</v>
      </c>
      <c r="G1053" s="128" t="s">
        <v>220</v>
      </c>
      <c r="H1053" s="128" t="s">
        <v>219</v>
      </c>
      <c r="I1053" s="128" t="s">
        <v>220</v>
      </c>
      <c r="J1053" s="128" t="s">
        <v>356</v>
      </c>
      <c r="K1053" s="128" t="s">
        <v>223</v>
      </c>
      <c r="L1053" s="128" t="s">
        <v>220</v>
      </c>
      <c r="M1053" s="128" t="s">
        <v>322</v>
      </c>
      <c r="N1053" s="128" t="s">
        <v>224</v>
      </c>
      <c r="O1053" s="127" t="s">
        <v>225</v>
      </c>
      <c r="P1053" s="127" t="s">
        <v>226</v>
      </c>
      <c r="Q1053" s="127" t="s">
        <v>299</v>
      </c>
      <c r="R1053" s="125"/>
      <c r="S1053" s="126"/>
      <c r="T1053" s="125"/>
      <c r="U1053" s="124">
        <v>97071.89</v>
      </c>
      <c r="V1053" s="124">
        <v>0</v>
      </c>
      <c r="W1053" s="124">
        <v>97071.89</v>
      </c>
      <c r="X1053" s="123"/>
    </row>
    <row r="1054" spans="1:24" x14ac:dyDescent="0.25">
      <c r="A1054" s="127" t="s">
        <v>296</v>
      </c>
      <c r="B1054" s="165"/>
      <c r="C1054" s="128" t="s">
        <v>217</v>
      </c>
      <c r="D1054" s="128" t="s">
        <v>352</v>
      </c>
      <c r="E1054" s="128" t="s">
        <v>354</v>
      </c>
      <c r="F1054" s="128" t="s">
        <v>244</v>
      </c>
      <c r="G1054" s="128" t="s">
        <v>220</v>
      </c>
      <c r="H1054" s="128" t="s">
        <v>219</v>
      </c>
      <c r="I1054" s="128" t="s">
        <v>220</v>
      </c>
      <c r="J1054" s="128" t="s">
        <v>356</v>
      </c>
      <c r="K1054" s="128" t="s">
        <v>223</v>
      </c>
      <c r="L1054" s="128" t="s">
        <v>220</v>
      </c>
      <c r="M1054" s="128" t="s">
        <v>322</v>
      </c>
      <c r="N1054" s="128" t="s">
        <v>224</v>
      </c>
      <c r="O1054" s="127" t="s">
        <v>225</v>
      </c>
      <c r="P1054" s="127" t="s">
        <v>226</v>
      </c>
      <c r="Q1054" s="127" t="s">
        <v>241</v>
      </c>
      <c r="R1054" s="125"/>
      <c r="S1054" s="126"/>
      <c r="T1054" s="125"/>
      <c r="U1054" s="124">
        <v>0</v>
      </c>
      <c r="V1054" s="124">
        <v>17046.18</v>
      </c>
      <c r="W1054" s="124">
        <v>-17046.18</v>
      </c>
      <c r="X1054" s="123"/>
    </row>
    <row r="1055" spans="1:24" x14ac:dyDescent="0.25">
      <c r="A1055" s="127" t="s">
        <v>296</v>
      </c>
      <c r="B1055" s="165"/>
      <c r="C1055" s="128" t="s">
        <v>217</v>
      </c>
      <c r="D1055" s="128" t="s">
        <v>352</v>
      </c>
      <c r="E1055" s="128" t="s">
        <v>354</v>
      </c>
      <c r="F1055" s="128" t="s">
        <v>244</v>
      </c>
      <c r="G1055" s="128" t="s">
        <v>220</v>
      </c>
      <c r="H1055" s="128" t="s">
        <v>219</v>
      </c>
      <c r="I1055" s="128" t="s">
        <v>220</v>
      </c>
      <c r="J1055" s="128" t="s">
        <v>356</v>
      </c>
      <c r="K1055" s="128" t="s">
        <v>223</v>
      </c>
      <c r="L1055" s="128" t="s">
        <v>220</v>
      </c>
      <c r="M1055" s="128" t="s">
        <v>322</v>
      </c>
      <c r="N1055" s="128" t="s">
        <v>224</v>
      </c>
      <c r="O1055" s="127" t="s">
        <v>225</v>
      </c>
      <c r="P1055" s="127" t="s">
        <v>226</v>
      </c>
      <c r="Q1055" s="127" t="s">
        <v>299</v>
      </c>
      <c r="R1055" s="125"/>
      <c r="S1055" s="126"/>
      <c r="T1055" s="125"/>
      <c r="U1055" s="124">
        <v>20181.47</v>
      </c>
      <c r="V1055" s="124">
        <v>0</v>
      </c>
      <c r="W1055" s="124">
        <v>20181.47</v>
      </c>
      <c r="X1055" s="123"/>
    </row>
    <row r="1056" spans="1:24" x14ac:dyDescent="0.25">
      <c r="A1056" s="127" t="s">
        <v>296</v>
      </c>
      <c r="B1056" s="165"/>
      <c r="C1056" s="128" t="s">
        <v>217</v>
      </c>
      <c r="D1056" s="128" t="s">
        <v>352</v>
      </c>
      <c r="E1056" s="128" t="s">
        <v>354</v>
      </c>
      <c r="F1056" s="128" t="s">
        <v>444</v>
      </c>
      <c r="G1056" s="128" t="s">
        <v>220</v>
      </c>
      <c r="H1056" s="128" t="s">
        <v>219</v>
      </c>
      <c r="I1056" s="128" t="s">
        <v>220</v>
      </c>
      <c r="J1056" s="128" t="s">
        <v>356</v>
      </c>
      <c r="K1056" s="128" t="s">
        <v>223</v>
      </c>
      <c r="L1056" s="128" t="s">
        <v>220</v>
      </c>
      <c r="M1056" s="128" t="s">
        <v>322</v>
      </c>
      <c r="N1056" s="128" t="s">
        <v>224</v>
      </c>
      <c r="O1056" s="127" t="s">
        <v>225</v>
      </c>
      <c r="P1056" s="127" t="s">
        <v>226</v>
      </c>
      <c r="Q1056" s="127" t="s">
        <v>241</v>
      </c>
      <c r="R1056" s="125"/>
      <c r="S1056" s="126"/>
      <c r="T1056" s="125"/>
      <c r="U1056" s="124">
        <v>0</v>
      </c>
      <c r="V1056" s="124">
        <v>46062.3</v>
      </c>
      <c r="W1056" s="124">
        <v>-46062.3</v>
      </c>
      <c r="X1056" s="123"/>
    </row>
    <row r="1057" spans="1:24" x14ac:dyDescent="0.25">
      <c r="A1057" s="127" t="s">
        <v>296</v>
      </c>
      <c r="B1057" s="165"/>
      <c r="C1057" s="128" t="s">
        <v>217</v>
      </c>
      <c r="D1057" s="128" t="s">
        <v>352</v>
      </c>
      <c r="E1057" s="128" t="s">
        <v>354</v>
      </c>
      <c r="F1057" s="128" t="s">
        <v>444</v>
      </c>
      <c r="G1057" s="128" t="s">
        <v>220</v>
      </c>
      <c r="H1057" s="128" t="s">
        <v>219</v>
      </c>
      <c r="I1057" s="128" t="s">
        <v>220</v>
      </c>
      <c r="J1057" s="128" t="s">
        <v>356</v>
      </c>
      <c r="K1057" s="128" t="s">
        <v>223</v>
      </c>
      <c r="L1057" s="128" t="s">
        <v>220</v>
      </c>
      <c r="M1057" s="128" t="s">
        <v>322</v>
      </c>
      <c r="N1057" s="128" t="s">
        <v>224</v>
      </c>
      <c r="O1057" s="127" t="s">
        <v>225</v>
      </c>
      <c r="P1057" s="127" t="s">
        <v>226</v>
      </c>
      <c r="Q1057" s="127" t="s">
        <v>299</v>
      </c>
      <c r="R1057" s="125"/>
      <c r="S1057" s="126"/>
      <c r="T1057" s="125"/>
      <c r="U1057" s="124">
        <v>55660.44</v>
      </c>
      <c r="V1057" s="124">
        <v>0</v>
      </c>
      <c r="W1057" s="124">
        <v>55660.44</v>
      </c>
      <c r="X1057" s="123"/>
    </row>
    <row r="1058" spans="1:24" x14ac:dyDescent="0.25">
      <c r="A1058" s="127" t="s">
        <v>296</v>
      </c>
      <c r="B1058" s="165"/>
      <c r="C1058" s="128" t="s">
        <v>217</v>
      </c>
      <c r="D1058" s="128" t="s">
        <v>352</v>
      </c>
      <c r="E1058" s="128" t="s">
        <v>358</v>
      </c>
      <c r="F1058" s="128" t="s">
        <v>447</v>
      </c>
      <c r="G1058" s="128" t="s">
        <v>220</v>
      </c>
      <c r="H1058" s="128" t="s">
        <v>219</v>
      </c>
      <c r="I1058" s="128" t="s">
        <v>220</v>
      </c>
      <c r="J1058" s="128" t="s">
        <v>356</v>
      </c>
      <c r="K1058" s="128" t="s">
        <v>223</v>
      </c>
      <c r="L1058" s="128" t="s">
        <v>220</v>
      </c>
      <c r="M1058" s="128" t="s">
        <v>316</v>
      </c>
      <c r="N1058" s="128" t="s">
        <v>224</v>
      </c>
      <c r="O1058" s="127" t="s">
        <v>225</v>
      </c>
      <c r="P1058" s="127" t="s">
        <v>343</v>
      </c>
      <c r="Q1058" s="127" t="s">
        <v>344</v>
      </c>
      <c r="R1058" s="125"/>
      <c r="S1058" s="126"/>
      <c r="T1058" s="125"/>
      <c r="U1058" s="124">
        <v>1.31</v>
      </c>
      <c r="V1058" s="124">
        <v>212567.8</v>
      </c>
      <c r="W1058" s="124">
        <v>-212566.49</v>
      </c>
      <c r="X1058" s="123"/>
    </row>
    <row r="1059" spans="1:24" x14ac:dyDescent="0.25">
      <c r="A1059" s="127" t="s">
        <v>296</v>
      </c>
      <c r="B1059" s="165"/>
      <c r="C1059" s="128" t="s">
        <v>217</v>
      </c>
      <c r="D1059" s="128" t="s">
        <v>352</v>
      </c>
      <c r="E1059" s="128" t="s">
        <v>358</v>
      </c>
      <c r="F1059" s="128" t="s">
        <v>447</v>
      </c>
      <c r="G1059" s="128" t="s">
        <v>220</v>
      </c>
      <c r="H1059" s="128" t="s">
        <v>219</v>
      </c>
      <c r="I1059" s="128" t="s">
        <v>220</v>
      </c>
      <c r="J1059" s="128" t="s">
        <v>356</v>
      </c>
      <c r="K1059" s="128" t="s">
        <v>223</v>
      </c>
      <c r="L1059" s="128" t="s">
        <v>220</v>
      </c>
      <c r="M1059" s="128" t="s">
        <v>316</v>
      </c>
      <c r="N1059" s="128" t="s">
        <v>224</v>
      </c>
      <c r="O1059" s="127" t="s">
        <v>225</v>
      </c>
      <c r="P1059" s="127" t="s">
        <v>226</v>
      </c>
      <c r="Q1059" s="127" t="s">
        <v>386</v>
      </c>
      <c r="R1059" s="125"/>
      <c r="S1059" s="126"/>
      <c r="T1059" s="125"/>
      <c r="U1059" s="124">
        <v>107.69</v>
      </c>
      <c r="V1059" s="124">
        <v>0</v>
      </c>
      <c r="W1059" s="124">
        <v>107.69</v>
      </c>
      <c r="X1059" s="123"/>
    </row>
    <row r="1060" spans="1:24" x14ac:dyDescent="0.25">
      <c r="A1060" s="127" t="s">
        <v>296</v>
      </c>
      <c r="B1060" s="165"/>
      <c r="C1060" s="128" t="s">
        <v>217</v>
      </c>
      <c r="D1060" s="128" t="s">
        <v>352</v>
      </c>
      <c r="E1060" s="128" t="s">
        <v>358</v>
      </c>
      <c r="F1060" s="128" t="s">
        <v>446</v>
      </c>
      <c r="G1060" s="128" t="s">
        <v>220</v>
      </c>
      <c r="H1060" s="128" t="s">
        <v>219</v>
      </c>
      <c r="I1060" s="128" t="s">
        <v>220</v>
      </c>
      <c r="J1060" s="128" t="s">
        <v>356</v>
      </c>
      <c r="K1060" s="128" t="s">
        <v>223</v>
      </c>
      <c r="L1060" s="128" t="s">
        <v>220</v>
      </c>
      <c r="M1060" s="128" t="s">
        <v>316</v>
      </c>
      <c r="N1060" s="128" t="s">
        <v>224</v>
      </c>
      <c r="O1060" s="127" t="s">
        <v>225</v>
      </c>
      <c r="P1060" s="127" t="s">
        <v>343</v>
      </c>
      <c r="Q1060" s="127" t="s">
        <v>344</v>
      </c>
      <c r="R1060" s="125"/>
      <c r="S1060" s="126"/>
      <c r="T1060" s="125"/>
      <c r="U1060" s="124">
        <v>5.66</v>
      </c>
      <c r="V1060" s="124">
        <v>92210.31</v>
      </c>
      <c r="W1060" s="124">
        <v>-92204.65</v>
      </c>
      <c r="X1060" s="123"/>
    </row>
    <row r="1061" spans="1:24" x14ac:dyDescent="0.25">
      <c r="A1061" s="127" t="s">
        <v>296</v>
      </c>
      <c r="B1061" s="165"/>
      <c r="C1061" s="128" t="s">
        <v>217</v>
      </c>
      <c r="D1061" s="128" t="s">
        <v>352</v>
      </c>
      <c r="E1061" s="128" t="s">
        <v>358</v>
      </c>
      <c r="F1061" s="128" t="s">
        <v>443</v>
      </c>
      <c r="G1061" s="128" t="s">
        <v>220</v>
      </c>
      <c r="H1061" s="128" t="s">
        <v>219</v>
      </c>
      <c r="I1061" s="128" t="s">
        <v>220</v>
      </c>
      <c r="J1061" s="128" t="s">
        <v>356</v>
      </c>
      <c r="K1061" s="128" t="s">
        <v>223</v>
      </c>
      <c r="L1061" s="128" t="s">
        <v>220</v>
      </c>
      <c r="M1061" s="128" t="s">
        <v>316</v>
      </c>
      <c r="N1061" s="128" t="s">
        <v>224</v>
      </c>
      <c r="O1061" s="127" t="s">
        <v>225</v>
      </c>
      <c r="P1061" s="127" t="s">
        <v>343</v>
      </c>
      <c r="Q1061" s="127" t="s">
        <v>344</v>
      </c>
      <c r="R1061" s="125"/>
      <c r="S1061" s="126"/>
      <c r="T1061" s="125"/>
      <c r="U1061" s="124">
        <v>0</v>
      </c>
      <c r="V1061" s="124">
        <v>145000.56</v>
      </c>
      <c r="W1061" s="124">
        <v>-145000.56</v>
      </c>
      <c r="X1061" s="123"/>
    </row>
    <row r="1062" spans="1:24" x14ac:dyDescent="0.25">
      <c r="A1062" s="127" t="s">
        <v>296</v>
      </c>
      <c r="B1062" s="165"/>
      <c r="C1062" s="128" t="s">
        <v>217</v>
      </c>
      <c r="D1062" s="128" t="s">
        <v>352</v>
      </c>
      <c r="E1062" s="128" t="s">
        <v>358</v>
      </c>
      <c r="F1062" s="128" t="s">
        <v>445</v>
      </c>
      <c r="G1062" s="128" t="s">
        <v>220</v>
      </c>
      <c r="H1062" s="128" t="s">
        <v>219</v>
      </c>
      <c r="I1062" s="128" t="s">
        <v>220</v>
      </c>
      <c r="J1062" s="128" t="s">
        <v>356</v>
      </c>
      <c r="K1062" s="128" t="s">
        <v>223</v>
      </c>
      <c r="L1062" s="128" t="s">
        <v>220</v>
      </c>
      <c r="M1062" s="128" t="s">
        <v>316</v>
      </c>
      <c r="N1062" s="128" t="s">
        <v>224</v>
      </c>
      <c r="O1062" s="127" t="s">
        <v>225</v>
      </c>
      <c r="P1062" s="127" t="s">
        <v>343</v>
      </c>
      <c r="Q1062" s="127" t="s">
        <v>344</v>
      </c>
      <c r="R1062" s="125"/>
      <c r="S1062" s="126"/>
      <c r="T1062" s="125"/>
      <c r="U1062" s="124">
        <v>8.27</v>
      </c>
      <c r="V1062" s="124">
        <v>143528.71</v>
      </c>
      <c r="W1062" s="124">
        <v>-143520.44</v>
      </c>
      <c r="X1062" s="123"/>
    </row>
    <row r="1063" spans="1:24" x14ac:dyDescent="0.25">
      <c r="A1063" s="127" t="s">
        <v>296</v>
      </c>
      <c r="B1063" s="165"/>
      <c r="C1063" s="128" t="s">
        <v>217</v>
      </c>
      <c r="D1063" s="128" t="s">
        <v>352</v>
      </c>
      <c r="E1063" s="128" t="s">
        <v>358</v>
      </c>
      <c r="F1063" s="128" t="s">
        <v>244</v>
      </c>
      <c r="G1063" s="128" t="s">
        <v>220</v>
      </c>
      <c r="H1063" s="128" t="s">
        <v>219</v>
      </c>
      <c r="I1063" s="128" t="s">
        <v>220</v>
      </c>
      <c r="J1063" s="128" t="s">
        <v>356</v>
      </c>
      <c r="K1063" s="128" t="s">
        <v>223</v>
      </c>
      <c r="L1063" s="128" t="s">
        <v>220</v>
      </c>
      <c r="M1063" s="128" t="s">
        <v>316</v>
      </c>
      <c r="N1063" s="128" t="s">
        <v>224</v>
      </c>
      <c r="O1063" s="127" t="s">
        <v>225</v>
      </c>
      <c r="P1063" s="127" t="s">
        <v>343</v>
      </c>
      <c r="Q1063" s="127" t="s">
        <v>344</v>
      </c>
      <c r="R1063" s="125"/>
      <c r="S1063" s="126"/>
      <c r="T1063" s="125"/>
      <c r="U1063" s="124">
        <v>1.35</v>
      </c>
      <c r="V1063" s="124">
        <v>24719.73</v>
      </c>
      <c r="W1063" s="124">
        <v>-24718.38</v>
      </c>
      <c r="X1063" s="123"/>
    </row>
    <row r="1064" spans="1:24" x14ac:dyDescent="0.25">
      <c r="A1064" s="127" t="s">
        <v>296</v>
      </c>
      <c r="B1064" s="165"/>
      <c r="C1064" s="128" t="s">
        <v>217</v>
      </c>
      <c r="D1064" s="128" t="s">
        <v>352</v>
      </c>
      <c r="E1064" s="128" t="s">
        <v>358</v>
      </c>
      <c r="F1064" s="128" t="s">
        <v>444</v>
      </c>
      <c r="G1064" s="128" t="s">
        <v>220</v>
      </c>
      <c r="H1064" s="128" t="s">
        <v>219</v>
      </c>
      <c r="I1064" s="128" t="s">
        <v>220</v>
      </c>
      <c r="J1064" s="128" t="s">
        <v>356</v>
      </c>
      <c r="K1064" s="128" t="s">
        <v>223</v>
      </c>
      <c r="L1064" s="128" t="s">
        <v>220</v>
      </c>
      <c r="M1064" s="128" t="s">
        <v>316</v>
      </c>
      <c r="N1064" s="128" t="s">
        <v>224</v>
      </c>
      <c r="O1064" s="127" t="s">
        <v>225</v>
      </c>
      <c r="P1064" s="127" t="s">
        <v>343</v>
      </c>
      <c r="Q1064" s="127" t="s">
        <v>344</v>
      </c>
      <c r="R1064" s="125"/>
      <c r="S1064" s="126"/>
      <c r="T1064" s="125"/>
      <c r="U1064" s="124">
        <v>0</v>
      </c>
      <c r="V1064" s="124">
        <v>98472.03</v>
      </c>
      <c r="W1064" s="124">
        <v>-98472.03</v>
      </c>
      <c r="X1064" s="123"/>
    </row>
    <row r="1065" spans="1:24" x14ac:dyDescent="0.25">
      <c r="A1065" s="127" t="s">
        <v>296</v>
      </c>
      <c r="B1065" s="165"/>
      <c r="C1065" s="128" t="s">
        <v>217</v>
      </c>
      <c r="D1065" s="128" t="s">
        <v>352</v>
      </c>
      <c r="E1065" s="128" t="s">
        <v>370</v>
      </c>
      <c r="F1065" s="128" t="s">
        <v>447</v>
      </c>
      <c r="G1065" s="128" t="s">
        <v>220</v>
      </c>
      <c r="H1065" s="128" t="s">
        <v>219</v>
      </c>
      <c r="I1065" s="128" t="s">
        <v>220</v>
      </c>
      <c r="J1065" s="128" t="s">
        <v>356</v>
      </c>
      <c r="K1065" s="128" t="s">
        <v>223</v>
      </c>
      <c r="L1065" s="128" t="s">
        <v>220</v>
      </c>
      <c r="M1065" s="128" t="s">
        <v>316</v>
      </c>
      <c r="N1065" s="128" t="s">
        <v>224</v>
      </c>
      <c r="O1065" s="127" t="s">
        <v>225</v>
      </c>
      <c r="P1065" s="127" t="s">
        <v>343</v>
      </c>
      <c r="Q1065" s="127" t="s">
        <v>344</v>
      </c>
      <c r="R1065" s="125"/>
      <c r="S1065" s="126"/>
      <c r="T1065" s="125"/>
      <c r="U1065" s="124">
        <v>107.69</v>
      </c>
      <c r="V1065" s="124">
        <v>0</v>
      </c>
      <c r="W1065" s="124">
        <v>107.69</v>
      </c>
      <c r="X1065" s="123"/>
    </row>
    <row r="1066" spans="1:24" x14ac:dyDescent="0.25">
      <c r="A1066" s="127" t="s">
        <v>296</v>
      </c>
      <c r="B1066" s="165"/>
      <c r="C1066" s="128" t="s">
        <v>217</v>
      </c>
      <c r="D1066" s="128" t="s">
        <v>352</v>
      </c>
      <c r="E1066" s="128" t="s">
        <v>370</v>
      </c>
      <c r="F1066" s="128" t="s">
        <v>447</v>
      </c>
      <c r="G1066" s="128" t="s">
        <v>220</v>
      </c>
      <c r="H1066" s="128" t="s">
        <v>219</v>
      </c>
      <c r="I1066" s="128" t="s">
        <v>220</v>
      </c>
      <c r="J1066" s="128" t="s">
        <v>356</v>
      </c>
      <c r="K1066" s="128" t="s">
        <v>223</v>
      </c>
      <c r="L1066" s="128" t="s">
        <v>220</v>
      </c>
      <c r="M1066" s="128" t="s">
        <v>316</v>
      </c>
      <c r="N1066" s="128" t="s">
        <v>224</v>
      </c>
      <c r="O1066" s="127" t="s">
        <v>225</v>
      </c>
      <c r="P1066" s="127" t="s">
        <v>226</v>
      </c>
      <c r="Q1066" s="127" t="s">
        <v>386</v>
      </c>
      <c r="R1066" s="125"/>
      <c r="S1066" s="126"/>
      <c r="T1066" s="125"/>
      <c r="U1066" s="124">
        <v>0</v>
      </c>
      <c r="V1066" s="124">
        <v>107.69</v>
      </c>
      <c r="W1066" s="124">
        <v>-107.69</v>
      </c>
      <c r="X1066" s="123"/>
    </row>
    <row r="1067" spans="1:24" x14ac:dyDescent="0.25">
      <c r="A1067" s="127" t="s">
        <v>296</v>
      </c>
      <c r="B1067" s="165"/>
      <c r="C1067" s="128" t="s">
        <v>217</v>
      </c>
      <c r="D1067" s="128" t="s">
        <v>364</v>
      </c>
      <c r="E1067" s="128" t="s">
        <v>366</v>
      </c>
      <c r="F1067" s="128" t="s">
        <v>447</v>
      </c>
      <c r="G1067" s="128" t="s">
        <v>220</v>
      </c>
      <c r="H1067" s="128" t="s">
        <v>219</v>
      </c>
      <c r="I1067" s="128" t="s">
        <v>220</v>
      </c>
      <c r="J1067" s="128" t="s">
        <v>356</v>
      </c>
      <c r="K1067" s="128" t="s">
        <v>223</v>
      </c>
      <c r="L1067" s="128" t="s">
        <v>220</v>
      </c>
      <c r="M1067" s="128" t="s">
        <v>322</v>
      </c>
      <c r="N1067" s="128" t="s">
        <v>224</v>
      </c>
      <c r="O1067" s="127" t="s">
        <v>225</v>
      </c>
      <c r="P1067" s="127" t="s">
        <v>226</v>
      </c>
      <c r="Q1067" s="127" t="s">
        <v>241</v>
      </c>
      <c r="R1067" s="125"/>
      <c r="S1067" s="126"/>
      <c r="T1067" s="125"/>
      <c r="U1067" s="124">
        <v>0</v>
      </c>
      <c r="V1067" s="124">
        <v>36490.61</v>
      </c>
      <c r="W1067" s="124">
        <v>-36490.61</v>
      </c>
      <c r="X1067" s="123"/>
    </row>
    <row r="1068" spans="1:24" x14ac:dyDescent="0.25">
      <c r="A1068" s="127" t="s">
        <v>296</v>
      </c>
      <c r="B1068" s="165"/>
      <c r="C1068" s="128" t="s">
        <v>217</v>
      </c>
      <c r="D1068" s="128" t="s">
        <v>364</v>
      </c>
      <c r="E1068" s="128" t="s">
        <v>366</v>
      </c>
      <c r="F1068" s="128" t="s">
        <v>447</v>
      </c>
      <c r="G1068" s="128" t="s">
        <v>220</v>
      </c>
      <c r="H1068" s="128" t="s">
        <v>219</v>
      </c>
      <c r="I1068" s="128" t="s">
        <v>220</v>
      </c>
      <c r="J1068" s="128" t="s">
        <v>356</v>
      </c>
      <c r="K1068" s="128" t="s">
        <v>223</v>
      </c>
      <c r="L1068" s="128" t="s">
        <v>220</v>
      </c>
      <c r="M1068" s="128" t="s">
        <v>322</v>
      </c>
      <c r="N1068" s="128" t="s">
        <v>224</v>
      </c>
      <c r="O1068" s="127" t="s">
        <v>225</v>
      </c>
      <c r="P1068" s="127" t="s">
        <v>226</v>
      </c>
      <c r="Q1068" s="127" t="s">
        <v>299</v>
      </c>
      <c r="R1068" s="125"/>
      <c r="S1068" s="126"/>
      <c r="T1068" s="125"/>
      <c r="U1068" s="124">
        <v>46473.51</v>
      </c>
      <c r="V1068" s="124">
        <v>0</v>
      </c>
      <c r="W1068" s="124">
        <v>46473.51</v>
      </c>
      <c r="X1068" s="123"/>
    </row>
    <row r="1069" spans="1:24" x14ac:dyDescent="0.25">
      <c r="A1069" s="127" t="s">
        <v>296</v>
      </c>
      <c r="B1069" s="165"/>
      <c r="C1069" s="128" t="s">
        <v>217</v>
      </c>
      <c r="D1069" s="128" t="s">
        <v>364</v>
      </c>
      <c r="E1069" s="128" t="s">
        <v>366</v>
      </c>
      <c r="F1069" s="128" t="s">
        <v>446</v>
      </c>
      <c r="G1069" s="128" t="s">
        <v>220</v>
      </c>
      <c r="H1069" s="128" t="s">
        <v>219</v>
      </c>
      <c r="I1069" s="128" t="s">
        <v>220</v>
      </c>
      <c r="J1069" s="128" t="s">
        <v>356</v>
      </c>
      <c r="K1069" s="128" t="s">
        <v>223</v>
      </c>
      <c r="L1069" s="128" t="s">
        <v>220</v>
      </c>
      <c r="M1069" s="128" t="s">
        <v>322</v>
      </c>
      <c r="N1069" s="128" t="s">
        <v>224</v>
      </c>
      <c r="O1069" s="127" t="s">
        <v>225</v>
      </c>
      <c r="P1069" s="127" t="s">
        <v>226</v>
      </c>
      <c r="Q1069" s="127" t="s">
        <v>241</v>
      </c>
      <c r="R1069" s="125"/>
      <c r="S1069" s="126"/>
      <c r="T1069" s="125"/>
      <c r="U1069" s="124">
        <v>0</v>
      </c>
      <c r="V1069" s="124">
        <v>27011.75</v>
      </c>
      <c r="W1069" s="124">
        <v>-27011.75</v>
      </c>
      <c r="X1069" s="123"/>
    </row>
    <row r="1070" spans="1:24" x14ac:dyDescent="0.25">
      <c r="A1070" s="127" t="s">
        <v>296</v>
      </c>
      <c r="B1070" s="165"/>
      <c r="C1070" s="128" t="s">
        <v>217</v>
      </c>
      <c r="D1070" s="128" t="s">
        <v>364</v>
      </c>
      <c r="E1070" s="128" t="s">
        <v>366</v>
      </c>
      <c r="F1070" s="128" t="s">
        <v>446</v>
      </c>
      <c r="G1070" s="128" t="s">
        <v>220</v>
      </c>
      <c r="H1070" s="128" t="s">
        <v>219</v>
      </c>
      <c r="I1070" s="128" t="s">
        <v>220</v>
      </c>
      <c r="J1070" s="128" t="s">
        <v>356</v>
      </c>
      <c r="K1070" s="128" t="s">
        <v>223</v>
      </c>
      <c r="L1070" s="128" t="s">
        <v>220</v>
      </c>
      <c r="M1070" s="128" t="s">
        <v>322</v>
      </c>
      <c r="N1070" s="128" t="s">
        <v>224</v>
      </c>
      <c r="O1070" s="127" t="s">
        <v>225</v>
      </c>
      <c r="P1070" s="127" t="s">
        <v>226</v>
      </c>
      <c r="Q1070" s="127" t="s">
        <v>299</v>
      </c>
      <c r="R1070" s="125"/>
      <c r="S1070" s="126"/>
      <c r="T1070" s="125"/>
      <c r="U1070" s="124">
        <v>37277.019999999997</v>
      </c>
      <c r="V1070" s="124">
        <v>0</v>
      </c>
      <c r="W1070" s="124">
        <v>37277.019999999997</v>
      </c>
      <c r="X1070" s="123"/>
    </row>
    <row r="1071" spans="1:24" x14ac:dyDescent="0.25">
      <c r="A1071" s="127" t="s">
        <v>296</v>
      </c>
      <c r="B1071" s="165"/>
      <c r="C1071" s="128" t="s">
        <v>217</v>
      </c>
      <c r="D1071" s="128" t="s">
        <v>364</v>
      </c>
      <c r="E1071" s="128" t="s">
        <v>366</v>
      </c>
      <c r="F1071" s="128" t="s">
        <v>443</v>
      </c>
      <c r="G1071" s="128" t="s">
        <v>220</v>
      </c>
      <c r="H1071" s="128" t="s">
        <v>219</v>
      </c>
      <c r="I1071" s="128" t="s">
        <v>220</v>
      </c>
      <c r="J1071" s="128" t="s">
        <v>356</v>
      </c>
      <c r="K1071" s="128" t="s">
        <v>223</v>
      </c>
      <c r="L1071" s="128" t="s">
        <v>220</v>
      </c>
      <c r="M1071" s="128" t="s">
        <v>322</v>
      </c>
      <c r="N1071" s="128" t="s">
        <v>224</v>
      </c>
      <c r="O1071" s="127" t="s">
        <v>225</v>
      </c>
      <c r="P1071" s="127" t="s">
        <v>226</v>
      </c>
      <c r="Q1071" s="127" t="s">
        <v>241</v>
      </c>
      <c r="R1071" s="125"/>
      <c r="S1071" s="126"/>
      <c r="T1071" s="125"/>
      <c r="U1071" s="124">
        <v>0</v>
      </c>
      <c r="V1071" s="124">
        <v>16132.8</v>
      </c>
      <c r="W1071" s="124">
        <v>-16132.8</v>
      </c>
      <c r="X1071" s="123"/>
    </row>
    <row r="1072" spans="1:24" x14ac:dyDescent="0.25">
      <c r="A1072" s="127" t="s">
        <v>296</v>
      </c>
      <c r="B1072" s="165"/>
      <c r="C1072" s="128" t="s">
        <v>217</v>
      </c>
      <c r="D1072" s="128" t="s">
        <v>364</v>
      </c>
      <c r="E1072" s="128" t="s">
        <v>366</v>
      </c>
      <c r="F1072" s="128" t="s">
        <v>443</v>
      </c>
      <c r="G1072" s="128" t="s">
        <v>220</v>
      </c>
      <c r="H1072" s="128" t="s">
        <v>219</v>
      </c>
      <c r="I1072" s="128" t="s">
        <v>220</v>
      </c>
      <c r="J1072" s="128" t="s">
        <v>356</v>
      </c>
      <c r="K1072" s="128" t="s">
        <v>223</v>
      </c>
      <c r="L1072" s="128" t="s">
        <v>220</v>
      </c>
      <c r="M1072" s="128" t="s">
        <v>322</v>
      </c>
      <c r="N1072" s="128" t="s">
        <v>224</v>
      </c>
      <c r="O1072" s="127" t="s">
        <v>225</v>
      </c>
      <c r="P1072" s="127" t="s">
        <v>226</v>
      </c>
      <c r="Q1072" s="127" t="s">
        <v>299</v>
      </c>
      <c r="R1072" s="125"/>
      <c r="S1072" s="126"/>
      <c r="T1072" s="125"/>
      <c r="U1072" s="124">
        <v>24973.7</v>
      </c>
      <c r="V1072" s="124">
        <v>0</v>
      </c>
      <c r="W1072" s="124">
        <v>24973.7</v>
      </c>
      <c r="X1072" s="123"/>
    </row>
    <row r="1073" spans="1:24" x14ac:dyDescent="0.25">
      <c r="A1073" s="127" t="s">
        <v>296</v>
      </c>
      <c r="B1073" s="165"/>
      <c r="C1073" s="128" t="s">
        <v>217</v>
      </c>
      <c r="D1073" s="128" t="s">
        <v>364</v>
      </c>
      <c r="E1073" s="128" t="s">
        <v>366</v>
      </c>
      <c r="F1073" s="128" t="s">
        <v>445</v>
      </c>
      <c r="G1073" s="128" t="s">
        <v>220</v>
      </c>
      <c r="H1073" s="128" t="s">
        <v>219</v>
      </c>
      <c r="I1073" s="128" t="s">
        <v>220</v>
      </c>
      <c r="J1073" s="128" t="s">
        <v>356</v>
      </c>
      <c r="K1073" s="128" t="s">
        <v>223</v>
      </c>
      <c r="L1073" s="128" t="s">
        <v>220</v>
      </c>
      <c r="M1073" s="128" t="s">
        <v>322</v>
      </c>
      <c r="N1073" s="128" t="s">
        <v>224</v>
      </c>
      <c r="O1073" s="127" t="s">
        <v>225</v>
      </c>
      <c r="P1073" s="127" t="s">
        <v>226</v>
      </c>
      <c r="Q1073" s="127" t="s">
        <v>241</v>
      </c>
      <c r="R1073" s="125"/>
      <c r="S1073" s="126"/>
      <c r="T1073" s="125"/>
      <c r="U1073" s="124">
        <v>0</v>
      </c>
      <c r="V1073" s="124">
        <v>3555</v>
      </c>
      <c r="W1073" s="124">
        <v>-3555</v>
      </c>
      <c r="X1073" s="123"/>
    </row>
    <row r="1074" spans="1:24" x14ac:dyDescent="0.25">
      <c r="A1074" s="127" t="s">
        <v>296</v>
      </c>
      <c r="B1074" s="165"/>
      <c r="C1074" s="128" t="s">
        <v>217</v>
      </c>
      <c r="D1074" s="128" t="s">
        <v>364</v>
      </c>
      <c r="E1074" s="128" t="s">
        <v>366</v>
      </c>
      <c r="F1074" s="128" t="s">
        <v>445</v>
      </c>
      <c r="G1074" s="128" t="s">
        <v>220</v>
      </c>
      <c r="H1074" s="128" t="s">
        <v>219</v>
      </c>
      <c r="I1074" s="128" t="s">
        <v>220</v>
      </c>
      <c r="J1074" s="128" t="s">
        <v>356</v>
      </c>
      <c r="K1074" s="128" t="s">
        <v>223</v>
      </c>
      <c r="L1074" s="128" t="s">
        <v>220</v>
      </c>
      <c r="M1074" s="128" t="s">
        <v>322</v>
      </c>
      <c r="N1074" s="128" t="s">
        <v>224</v>
      </c>
      <c r="O1074" s="127" t="s">
        <v>225</v>
      </c>
      <c r="P1074" s="127" t="s">
        <v>226</v>
      </c>
      <c r="Q1074" s="127" t="s">
        <v>299</v>
      </c>
      <c r="R1074" s="125"/>
      <c r="S1074" s="126"/>
      <c r="T1074" s="125"/>
      <c r="U1074" s="124">
        <v>9116.83</v>
      </c>
      <c r="V1074" s="124">
        <v>0</v>
      </c>
      <c r="W1074" s="124">
        <v>9116.83</v>
      </c>
      <c r="X1074" s="123"/>
    </row>
    <row r="1075" spans="1:24" x14ac:dyDescent="0.25">
      <c r="A1075" s="127" t="s">
        <v>296</v>
      </c>
      <c r="B1075" s="165"/>
      <c r="C1075" s="128" t="s">
        <v>217</v>
      </c>
      <c r="D1075" s="128" t="s">
        <v>364</v>
      </c>
      <c r="E1075" s="128" t="s">
        <v>366</v>
      </c>
      <c r="F1075" s="128" t="s">
        <v>244</v>
      </c>
      <c r="G1075" s="128" t="s">
        <v>220</v>
      </c>
      <c r="H1075" s="128" t="s">
        <v>219</v>
      </c>
      <c r="I1075" s="128" t="s">
        <v>220</v>
      </c>
      <c r="J1075" s="128" t="s">
        <v>356</v>
      </c>
      <c r="K1075" s="128" t="s">
        <v>223</v>
      </c>
      <c r="L1075" s="128" t="s">
        <v>220</v>
      </c>
      <c r="M1075" s="128" t="s">
        <v>322</v>
      </c>
      <c r="N1075" s="128" t="s">
        <v>224</v>
      </c>
      <c r="O1075" s="127" t="s">
        <v>225</v>
      </c>
      <c r="P1075" s="127" t="s">
        <v>226</v>
      </c>
      <c r="Q1075" s="127" t="s">
        <v>241</v>
      </c>
      <c r="R1075" s="125"/>
      <c r="S1075" s="126"/>
      <c r="T1075" s="125"/>
      <c r="U1075" s="124">
        <v>0</v>
      </c>
      <c r="V1075" s="124">
        <v>1306.02</v>
      </c>
      <c r="W1075" s="124">
        <v>-1306.02</v>
      </c>
      <c r="X1075" s="123"/>
    </row>
    <row r="1076" spans="1:24" x14ac:dyDescent="0.25">
      <c r="A1076" s="127" t="s">
        <v>296</v>
      </c>
      <c r="B1076" s="165"/>
      <c r="C1076" s="128" t="s">
        <v>217</v>
      </c>
      <c r="D1076" s="128" t="s">
        <v>364</v>
      </c>
      <c r="E1076" s="128" t="s">
        <v>366</v>
      </c>
      <c r="F1076" s="128" t="s">
        <v>244</v>
      </c>
      <c r="G1076" s="128" t="s">
        <v>220</v>
      </c>
      <c r="H1076" s="128" t="s">
        <v>219</v>
      </c>
      <c r="I1076" s="128" t="s">
        <v>220</v>
      </c>
      <c r="J1076" s="128" t="s">
        <v>356</v>
      </c>
      <c r="K1076" s="128" t="s">
        <v>223</v>
      </c>
      <c r="L1076" s="128" t="s">
        <v>220</v>
      </c>
      <c r="M1076" s="128" t="s">
        <v>322</v>
      </c>
      <c r="N1076" s="128" t="s">
        <v>224</v>
      </c>
      <c r="O1076" s="127" t="s">
        <v>225</v>
      </c>
      <c r="P1076" s="127" t="s">
        <v>226</v>
      </c>
      <c r="Q1076" s="127" t="s">
        <v>299</v>
      </c>
      <c r="R1076" s="125"/>
      <c r="S1076" s="126"/>
      <c r="T1076" s="125"/>
      <c r="U1076" s="124">
        <v>1145.6400000000001</v>
      </c>
      <c r="V1076" s="124">
        <v>0</v>
      </c>
      <c r="W1076" s="124">
        <v>1145.6400000000001</v>
      </c>
      <c r="X1076" s="123"/>
    </row>
    <row r="1077" spans="1:24" x14ac:dyDescent="0.25">
      <c r="A1077" s="127" t="s">
        <v>296</v>
      </c>
      <c r="B1077" s="165"/>
      <c r="C1077" s="128" t="s">
        <v>217</v>
      </c>
      <c r="D1077" s="128" t="s">
        <v>364</v>
      </c>
      <c r="E1077" s="128" t="s">
        <v>366</v>
      </c>
      <c r="F1077" s="128" t="s">
        <v>444</v>
      </c>
      <c r="G1077" s="128" t="s">
        <v>220</v>
      </c>
      <c r="H1077" s="128" t="s">
        <v>219</v>
      </c>
      <c r="I1077" s="128" t="s">
        <v>220</v>
      </c>
      <c r="J1077" s="128" t="s">
        <v>356</v>
      </c>
      <c r="K1077" s="128" t="s">
        <v>223</v>
      </c>
      <c r="L1077" s="128" t="s">
        <v>220</v>
      </c>
      <c r="M1077" s="128" t="s">
        <v>322</v>
      </c>
      <c r="N1077" s="128" t="s">
        <v>224</v>
      </c>
      <c r="O1077" s="127" t="s">
        <v>225</v>
      </c>
      <c r="P1077" s="127" t="s">
        <v>226</v>
      </c>
      <c r="Q1077" s="127" t="s">
        <v>241</v>
      </c>
      <c r="R1077" s="125"/>
      <c r="S1077" s="126"/>
      <c r="T1077" s="125"/>
      <c r="U1077" s="124">
        <v>0</v>
      </c>
      <c r="V1077" s="124">
        <v>5247.02</v>
      </c>
      <c r="W1077" s="124">
        <v>-5247.02</v>
      </c>
      <c r="X1077" s="123"/>
    </row>
    <row r="1078" spans="1:24" x14ac:dyDescent="0.25">
      <c r="A1078" s="127" t="s">
        <v>296</v>
      </c>
      <c r="B1078" s="165"/>
      <c r="C1078" s="128" t="s">
        <v>217</v>
      </c>
      <c r="D1078" s="128" t="s">
        <v>364</v>
      </c>
      <c r="E1078" s="128" t="s">
        <v>366</v>
      </c>
      <c r="F1078" s="128" t="s">
        <v>444</v>
      </c>
      <c r="G1078" s="128" t="s">
        <v>220</v>
      </c>
      <c r="H1078" s="128" t="s">
        <v>219</v>
      </c>
      <c r="I1078" s="128" t="s">
        <v>220</v>
      </c>
      <c r="J1078" s="128" t="s">
        <v>356</v>
      </c>
      <c r="K1078" s="128" t="s">
        <v>223</v>
      </c>
      <c r="L1078" s="128" t="s">
        <v>220</v>
      </c>
      <c r="M1078" s="128" t="s">
        <v>322</v>
      </c>
      <c r="N1078" s="128" t="s">
        <v>224</v>
      </c>
      <c r="O1078" s="127" t="s">
        <v>225</v>
      </c>
      <c r="P1078" s="127" t="s">
        <v>226</v>
      </c>
      <c r="Q1078" s="127" t="s">
        <v>299</v>
      </c>
      <c r="R1078" s="125"/>
      <c r="S1078" s="126"/>
      <c r="T1078" s="125"/>
      <c r="U1078" s="124">
        <v>6143.35</v>
      </c>
      <c r="V1078" s="124">
        <v>0</v>
      </c>
      <c r="W1078" s="124">
        <v>6143.35</v>
      </c>
      <c r="X1078" s="123"/>
    </row>
    <row r="1079" spans="1:24" x14ac:dyDescent="0.25">
      <c r="A1079" s="127" t="s">
        <v>296</v>
      </c>
      <c r="B1079" s="165"/>
      <c r="C1079" s="128" t="s">
        <v>217</v>
      </c>
      <c r="D1079" s="128" t="s">
        <v>364</v>
      </c>
      <c r="E1079" s="128" t="s">
        <v>370</v>
      </c>
      <c r="F1079" s="128" t="s">
        <v>447</v>
      </c>
      <c r="G1079" s="128" t="s">
        <v>220</v>
      </c>
      <c r="H1079" s="128" t="s">
        <v>219</v>
      </c>
      <c r="I1079" s="128" t="s">
        <v>220</v>
      </c>
      <c r="J1079" s="128" t="s">
        <v>356</v>
      </c>
      <c r="K1079" s="128" t="s">
        <v>223</v>
      </c>
      <c r="L1079" s="128" t="s">
        <v>220</v>
      </c>
      <c r="M1079" s="128" t="s">
        <v>316</v>
      </c>
      <c r="N1079" s="128" t="s">
        <v>224</v>
      </c>
      <c r="O1079" s="127" t="s">
        <v>225</v>
      </c>
      <c r="P1079" s="127" t="s">
        <v>343</v>
      </c>
      <c r="Q1079" s="127" t="s">
        <v>344</v>
      </c>
      <c r="R1079" s="125"/>
      <c r="S1079" s="126"/>
      <c r="T1079" s="125"/>
      <c r="U1079" s="124">
        <v>0</v>
      </c>
      <c r="V1079" s="124">
        <v>64804.4</v>
      </c>
      <c r="W1079" s="124">
        <v>-64804.4</v>
      </c>
      <c r="X1079" s="123"/>
    </row>
    <row r="1080" spans="1:24" x14ac:dyDescent="0.25">
      <c r="A1080" s="127" t="s">
        <v>296</v>
      </c>
      <c r="B1080" s="165"/>
      <c r="C1080" s="128" t="s">
        <v>217</v>
      </c>
      <c r="D1080" s="128" t="s">
        <v>364</v>
      </c>
      <c r="E1080" s="128" t="s">
        <v>370</v>
      </c>
      <c r="F1080" s="128" t="s">
        <v>446</v>
      </c>
      <c r="G1080" s="128" t="s">
        <v>220</v>
      </c>
      <c r="H1080" s="128" t="s">
        <v>219</v>
      </c>
      <c r="I1080" s="128" t="s">
        <v>220</v>
      </c>
      <c r="J1080" s="128" t="s">
        <v>356</v>
      </c>
      <c r="K1080" s="128" t="s">
        <v>223</v>
      </c>
      <c r="L1080" s="128" t="s">
        <v>220</v>
      </c>
      <c r="M1080" s="128" t="s">
        <v>316</v>
      </c>
      <c r="N1080" s="128" t="s">
        <v>224</v>
      </c>
      <c r="O1080" s="127" t="s">
        <v>225</v>
      </c>
      <c r="P1080" s="127" t="s">
        <v>343</v>
      </c>
      <c r="Q1080" s="127" t="s">
        <v>344</v>
      </c>
      <c r="R1080" s="125"/>
      <c r="S1080" s="126"/>
      <c r="T1080" s="125"/>
      <c r="U1080" s="124">
        <v>0</v>
      </c>
      <c r="V1080" s="124">
        <v>47087.92</v>
      </c>
      <c r="W1080" s="124">
        <v>-47087.92</v>
      </c>
      <c r="X1080" s="123"/>
    </row>
    <row r="1081" spans="1:24" x14ac:dyDescent="0.25">
      <c r="A1081" s="127" t="s">
        <v>296</v>
      </c>
      <c r="B1081" s="165"/>
      <c r="C1081" s="128" t="s">
        <v>217</v>
      </c>
      <c r="D1081" s="128" t="s">
        <v>364</v>
      </c>
      <c r="E1081" s="128" t="s">
        <v>370</v>
      </c>
      <c r="F1081" s="128" t="s">
        <v>443</v>
      </c>
      <c r="G1081" s="128" t="s">
        <v>220</v>
      </c>
      <c r="H1081" s="128" t="s">
        <v>219</v>
      </c>
      <c r="I1081" s="128" t="s">
        <v>220</v>
      </c>
      <c r="J1081" s="128" t="s">
        <v>356</v>
      </c>
      <c r="K1081" s="128" t="s">
        <v>223</v>
      </c>
      <c r="L1081" s="128" t="s">
        <v>220</v>
      </c>
      <c r="M1081" s="128" t="s">
        <v>316</v>
      </c>
      <c r="N1081" s="128" t="s">
        <v>224</v>
      </c>
      <c r="O1081" s="127" t="s">
        <v>225</v>
      </c>
      <c r="P1081" s="127" t="s">
        <v>343</v>
      </c>
      <c r="Q1081" s="127" t="s">
        <v>344</v>
      </c>
      <c r="R1081" s="125"/>
      <c r="S1081" s="126"/>
      <c r="T1081" s="125"/>
      <c r="U1081" s="124">
        <v>0</v>
      </c>
      <c r="V1081" s="124">
        <v>73233.22</v>
      </c>
      <c r="W1081" s="124">
        <v>-73233.22</v>
      </c>
      <c r="X1081" s="123"/>
    </row>
    <row r="1082" spans="1:24" x14ac:dyDescent="0.25">
      <c r="A1082" s="127" t="s">
        <v>296</v>
      </c>
      <c r="B1082" s="165"/>
      <c r="C1082" s="128" t="s">
        <v>217</v>
      </c>
      <c r="D1082" s="128" t="s">
        <v>364</v>
      </c>
      <c r="E1082" s="128" t="s">
        <v>370</v>
      </c>
      <c r="F1082" s="128" t="s">
        <v>445</v>
      </c>
      <c r="G1082" s="128" t="s">
        <v>220</v>
      </c>
      <c r="H1082" s="128" t="s">
        <v>219</v>
      </c>
      <c r="I1082" s="128" t="s">
        <v>220</v>
      </c>
      <c r="J1082" s="128" t="s">
        <v>356</v>
      </c>
      <c r="K1082" s="128" t="s">
        <v>223</v>
      </c>
      <c r="L1082" s="128" t="s">
        <v>220</v>
      </c>
      <c r="M1082" s="128" t="s">
        <v>316</v>
      </c>
      <c r="N1082" s="128" t="s">
        <v>224</v>
      </c>
      <c r="O1082" s="127" t="s">
        <v>225</v>
      </c>
      <c r="P1082" s="127" t="s">
        <v>343</v>
      </c>
      <c r="Q1082" s="127" t="s">
        <v>344</v>
      </c>
      <c r="R1082" s="125"/>
      <c r="S1082" s="126"/>
      <c r="T1082" s="125"/>
      <c r="U1082" s="124">
        <v>0</v>
      </c>
      <c r="V1082" s="124">
        <v>16345.71</v>
      </c>
      <c r="W1082" s="124">
        <v>-16345.71</v>
      </c>
      <c r="X1082" s="123"/>
    </row>
    <row r="1083" spans="1:24" x14ac:dyDescent="0.25">
      <c r="A1083" s="127" t="s">
        <v>296</v>
      </c>
      <c r="B1083" s="165"/>
      <c r="C1083" s="128" t="s">
        <v>217</v>
      </c>
      <c r="D1083" s="128" t="s">
        <v>364</v>
      </c>
      <c r="E1083" s="128" t="s">
        <v>370</v>
      </c>
      <c r="F1083" s="128" t="s">
        <v>244</v>
      </c>
      <c r="G1083" s="128" t="s">
        <v>220</v>
      </c>
      <c r="H1083" s="128" t="s">
        <v>219</v>
      </c>
      <c r="I1083" s="128" t="s">
        <v>220</v>
      </c>
      <c r="J1083" s="128" t="s">
        <v>356</v>
      </c>
      <c r="K1083" s="128" t="s">
        <v>223</v>
      </c>
      <c r="L1083" s="128" t="s">
        <v>220</v>
      </c>
      <c r="M1083" s="128" t="s">
        <v>316</v>
      </c>
      <c r="N1083" s="128" t="s">
        <v>224</v>
      </c>
      <c r="O1083" s="127" t="s">
        <v>225</v>
      </c>
      <c r="P1083" s="127" t="s">
        <v>343</v>
      </c>
      <c r="Q1083" s="127" t="s">
        <v>344</v>
      </c>
      <c r="R1083" s="125"/>
      <c r="S1083" s="126"/>
      <c r="T1083" s="125"/>
      <c r="U1083" s="124">
        <v>0</v>
      </c>
      <c r="V1083" s="124">
        <v>1630.13</v>
      </c>
      <c r="W1083" s="124">
        <v>-1630.13</v>
      </c>
      <c r="X1083" s="123"/>
    </row>
    <row r="1084" spans="1:24" x14ac:dyDescent="0.25">
      <c r="A1084" s="127" t="s">
        <v>296</v>
      </c>
      <c r="B1084" s="165"/>
      <c r="C1084" s="128" t="s">
        <v>217</v>
      </c>
      <c r="D1084" s="128" t="s">
        <v>364</v>
      </c>
      <c r="E1084" s="128" t="s">
        <v>370</v>
      </c>
      <c r="F1084" s="128" t="s">
        <v>444</v>
      </c>
      <c r="G1084" s="128" t="s">
        <v>220</v>
      </c>
      <c r="H1084" s="128" t="s">
        <v>219</v>
      </c>
      <c r="I1084" s="128" t="s">
        <v>220</v>
      </c>
      <c r="J1084" s="128" t="s">
        <v>356</v>
      </c>
      <c r="K1084" s="128" t="s">
        <v>223</v>
      </c>
      <c r="L1084" s="128" t="s">
        <v>220</v>
      </c>
      <c r="M1084" s="128" t="s">
        <v>316</v>
      </c>
      <c r="N1084" s="128" t="s">
        <v>224</v>
      </c>
      <c r="O1084" s="127" t="s">
        <v>225</v>
      </c>
      <c r="P1084" s="127" t="s">
        <v>343</v>
      </c>
      <c r="Q1084" s="127" t="s">
        <v>344</v>
      </c>
      <c r="R1084" s="125"/>
      <c r="S1084" s="126"/>
      <c r="T1084" s="125"/>
      <c r="U1084" s="124">
        <v>0</v>
      </c>
      <c r="V1084" s="124">
        <v>13682.66</v>
      </c>
      <c r="W1084" s="124">
        <v>-13682.66</v>
      </c>
      <c r="X1084" s="123"/>
    </row>
    <row r="1085" spans="1:24" x14ac:dyDescent="0.25">
      <c r="A1085" s="127" t="s">
        <v>296</v>
      </c>
      <c r="B1085" s="165"/>
      <c r="C1085" s="128" t="s">
        <v>217</v>
      </c>
      <c r="D1085" s="128" t="s">
        <v>372</v>
      </c>
      <c r="E1085" s="128" t="s">
        <v>374</v>
      </c>
      <c r="F1085" s="128" t="s">
        <v>447</v>
      </c>
      <c r="G1085" s="128" t="s">
        <v>220</v>
      </c>
      <c r="H1085" s="128" t="s">
        <v>219</v>
      </c>
      <c r="I1085" s="128" t="s">
        <v>220</v>
      </c>
      <c r="J1085" s="128" t="s">
        <v>376</v>
      </c>
      <c r="K1085" s="128" t="s">
        <v>223</v>
      </c>
      <c r="L1085" s="128" t="s">
        <v>220</v>
      </c>
      <c r="M1085" s="128" t="s">
        <v>322</v>
      </c>
      <c r="N1085" s="128" t="s">
        <v>224</v>
      </c>
      <c r="O1085" s="127" t="s">
        <v>225</v>
      </c>
      <c r="P1085" s="127" t="s">
        <v>226</v>
      </c>
      <c r="Q1085" s="127" t="s">
        <v>299</v>
      </c>
      <c r="R1085" s="125"/>
      <c r="S1085" s="126"/>
      <c r="T1085" s="125"/>
      <c r="U1085" s="124">
        <v>0</v>
      </c>
      <c r="V1085" s="124">
        <v>0</v>
      </c>
      <c r="W1085" s="124">
        <v>0</v>
      </c>
      <c r="X1085" s="123"/>
    </row>
    <row r="1086" spans="1:24" x14ac:dyDescent="0.25">
      <c r="A1086" s="127" t="s">
        <v>296</v>
      </c>
      <c r="B1086" s="165"/>
      <c r="C1086" s="128" t="s">
        <v>217</v>
      </c>
      <c r="D1086" s="128" t="s">
        <v>372</v>
      </c>
      <c r="E1086" s="128" t="s">
        <v>374</v>
      </c>
      <c r="F1086" s="128" t="s">
        <v>446</v>
      </c>
      <c r="G1086" s="128" t="s">
        <v>220</v>
      </c>
      <c r="H1086" s="128" t="s">
        <v>219</v>
      </c>
      <c r="I1086" s="128" t="s">
        <v>220</v>
      </c>
      <c r="J1086" s="128" t="s">
        <v>376</v>
      </c>
      <c r="K1086" s="128" t="s">
        <v>223</v>
      </c>
      <c r="L1086" s="128" t="s">
        <v>220</v>
      </c>
      <c r="M1086" s="128" t="s">
        <v>322</v>
      </c>
      <c r="N1086" s="128" t="s">
        <v>224</v>
      </c>
      <c r="O1086" s="127" t="s">
        <v>225</v>
      </c>
      <c r="P1086" s="127" t="s">
        <v>226</v>
      </c>
      <c r="Q1086" s="127" t="s">
        <v>299</v>
      </c>
      <c r="R1086" s="125"/>
      <c r="S1086" s="126"/>
      <c r="T1086" s="125"/>
      <c r="U1086" s="124">
        <v>0</v>
      </c>
      <c r="V1086" s="124">
        <v>0</v>
      </c>
      <c r="W1086" s="124">
        <v>0</v>
      </c>
      <c r="X1086" s="123"/>
    </row>
    <row r="1087" spans="1:24" x14ac:dyDescent="0.25">
      <c r="A1087" s="127" t="s">
        <v>296</v>
      </c>
      <c r="B1087" s="165"/>
      <c r="C1087" s="128" t="s">
        <v>217</v>
      </c>
      <c r="D1087" s="128" t="s">
        <v>372</v>
      </c>
      <c r="E1087" s="128" t="s">
        <v>374</v>
      </c>
      <c r="F1087" s="128" t="s">
        <v>443</v>
      </c>
      <c r="G1087" s="128" t="s">
        <v>220</v>
      </c>
      <c r="H1087" s="128" t="s">
        <v>219</v>
      </c>
      <c r="I1087" s="128" t="s">
        <v>220</v>
      </c>
      <c r="J1087" s="128" t="s">
        <v>376</v>
      </c>
      <c r="K1087" s="128" t="s">
        <v>223</v>
      </c>
      <c r="L1087" s="128" t="s">
        <v>220</v>
      </c>
      <c r="M1087" s="128" t="s">
        <v>322</v>
      </c>
      <c r="N1087" s="128" t="s">
        <v>224</v>
      </c>
      <c r="O1087" s="127" t="s">
        <v>225</v>
      </c>
      <c r="P1087" s="127" t="s">
        <v>226</v>
      </c>
      <c r="Q1087" s="127" t="s">
        <v>299</v>
      </c>
      <c r="R1087" s="125"/>
      <c r="S1087" s="126"/>
      <c r="T1087" s="125"/>
      <c r="U1087" s="124">
        <v>0</v>
      </c>
      <c r="V1087" s="124">
        <v>0</v>
      </c>
      <c r="W1087" s="124">
        <v>0</v>
      </c>
      <c r="X1087" s="123"/>
    </row>
    <row r="1088" spans="1:24" x14ac:dyDescent="0.25">
      <c r="A1088" s="127" t="s">
        <v>296</v>
      </c>
      <c r="B1088" s="165"/>
      <c r="C1088" s="128" t="s">
        <v>217</v>
      </c>
      <c r="D1088" s="128" t="s">
        <v>372</v>
      </c>
      <c r="E1088" s="128" t="s">
        <v>374</v>
      </c>
      <c r="F1088" s="128" t="s">
        <v>445</v>
      </c>
      <c r="G1088" s="128" t="s">
        <v>220</v>
      </c>
      <c r="H1088" s="128" t="s">
        <v>219</v>
      </c>
      <c r="I1088" s="128" t="s">
        <v>220</v>
      </c>
      <c r="J1088" s="128" t="s">
        <v>376</v>
      </c>
      <c r="K1088" s="128" t="s">
        <v>223</v>
      </c>
      <c r="L1088" s="128" t="s">
        <v>220</v>
      </c>
      <c r="M1088" s="128" t="s">
        <v>322</v>
      </c>
      <c r="N1088" s="128" t="s">
        <v>224</v>
      </c>
      <c r="O1088" s="127" t="s">
        <v>225</v>
      </c>
      <c r="P1088" s="127" t="s">
        <v>226</v>
      </c>
      <c r="Q1088" s="127" t="s">
        <v>299</v>
      </c>
      <c r="R1088" s="125"/>
      <c r="S1088" s="126"/>
      <c r="T1088" s="125"/>
      <c r="U1088" s="124">
        <v>0</v>
      </c>
      <c r="V1088" s="124">
        <v>0</v>
      </c>
      <c r="W1088" s="124">
        <v>0</v>
      </c>
      <c r="X1088" s="123"/>
    </row>
    <row r="1089" spans="1:24" x14ac:dyDescent="0.25">
      <c r="A1089" s="127" t="s">
        <v>296</v>
      </c>
      <c r="B1089" s="165"/>
      <c r="C1089" s="128" t="s">
        <v>217</v>
      </c>
      <c r="D1089" s="128" t="s">
        <v>372</v>
      </c>
      <c r="E1089" s="128" t="s">
        <v>374</v>
      </c>
      <c r="F1089" s="128" t="s">
        <v>444</v>
      </c>
      <c r="G1089" s="128" t="s">
        <v>220</v>
      </c>
      <c r="H1089" s="128" t="s">
        <v>219</v>
      </c>
      <c r="I1089" s="128" t="s">
        <v>220</v>
      </c>
      <c r="J1089" s="128" t="s">
        <v>376</v>
      </c>
      <c r="K1089" s="128" t="s">
        <v>223</v>
      </c>
      <c r="L1089" s="128" t="s">
        <v>220</v>
      </c>
      <c r="M1089" s="128" t="s">
        <v>322</v>
      </c>
      <c r="N1089" s="128" t="s">
        <v>224</v>
      </c>
      <c r="O1089" s="127" t="s">
        <v>225</v>
      </c>
      <c r="P1089" s="127" t="s">
        <v>226</v>
      </c>
      <c r="Q1089" s="127" t="s">
        <v>299</v>
      </c>
      <c r="R1089" s="125"/>
      <c r="S1089" s="126"/>
      <c r="T1089" s="125"/>
      <c r="U1089" s="124">
        <v>0</v>
      </c>
      <c r="V1089" s="124">
        <v>0</v>
      </c>
      <c r="W1089" s="124">
        <v>0</v>
      </c>
      <c r="X1089" s="123"/>
    </row>
    <row r="1090" spans="1:24" x14ac:dyDescent="0.25">
      <c r="A1090" s="127" t="s">
        <v>296</v>
      </c>
      <c r="B1090" s="165"/>
      <c r="C1090" s="128" t="s">
        <v>217</v>
      </c>
      <c r="D1090" s="128" t="s">
        <v>372</v>
      </c>
      <c r="E1090" s="128" t="s">
        <v>358</v>
      </c>
      <c r="F1090" s="128" t="s">
        <v>443</v>
      </c>
      <c r="G1090" s="128" t="s">
        <v>220</v>
      </c>
      <c r="H1090" s="128" t="s">
        <v>219</v>
      </c>
      <c r="I1090" s="128" t="s">
        <v>220</v>
      </c>
      <c r="J1090" s="128" t="s">
        <v>376</v>
      </c>
      <c r="K1090" s="128" t="s">
        <v>223</v>
      </c>
      <c r="L1090" s="128" t="s">
        <v>220</v>
      </c>
      <c r="M1090" s="128" t="s">
        <v>316</v>
      </c>
      <c r="N1090" s="128" t="s">
        <v>224</v>
      </c>
      <c r="O1090" s="127" t="s">
        <v>225</v>
      </c>
      <c r="P1090" s="127" t="s">
        <v>343</v>
      </c>
      <c r="Q1090" s="127" t="s">
        <v>344</v>
      </c>
      <c r="R1090" s="125"/>
      <c r="S1090" s="126"/>
      <c r="T1090" s="125"/>
      <c r="U1090" s="124">
        <v>66.41</v>
      </c>
      <c r="V1090" s="124">
        <v>0</v>
      </c>
      <c r="W1090" s="124">
        <v>66.41</v>
      </c>
      <c r="X1090" s="123"/>
    </row>
    <row r="1091" spans="1:24" x14ac:dyDescent="0.25">
      <c r="A1091" s="127" t="s">
        <v>296</v>
      </c>
      <c r="B1091" s="165"/>
      <c r="C1091" s="128" t="s">
        <v>217</v>
      </c>
      <c r="D1091" s="128" t="s">
        <v>372</v>
      </c>
      <c r="E1091" s="128" t="s">
        <v>358</v>
      </c>
      <c r="F1091" s="128" t="s">
        <v>443</v>
      </c>
      <c r="G1091" s="128" t="s">
        <v>220</v>
      </c>
      <c r="H1091" s="128" t="s">
        <v>219</v>
      </c>
      <c r="I1091" s="128" t="s">
        <v>220</v>
      </c>
      <c r="J1091" s="128" t="s">
        <v>376</v>
      </c>
      <c r="K1091" s="128" t="s">
        <v>223</v>
      </c>
      <c r="L1091" s="128" t="s">
        <v>220</v>
      </c>
      <c r="M1091" s="128" t="s">
        <v>316</v>
      </c>
      <c r="N1091" s="128" t="s">
        <v>224</v>
      </c>
      <c r="O1091" s="127" t="s">
        <v>225</v>
      </c>
      <c r="P1091" s="127" t="s">
        <v>226</v>
      </c>
      <c r="Q1091" s="127" t="s">
        <v>386</v>
      </c>
      <c r="R1091" s="125"/>
      <c r="S1091" s="126"/>
      <c r="T1091" s="125"/>
      <c r="U1091" s="124">
        <v>0</v>
      </c>
      <c r="V1091" s="124">
        <v>66.41</v>
      </c>
      <c r="W1091" s="124">
        <v>-66.41</v>
      </c>
      <c r="X1091" s="123"/>
    </row>
    <row r="1092" spans="1:24" x14ac:dyDescent="0.25">
      <c r="A1092" s="127" t="s">
        <v>296</v>
      </c>
      <c r="B1092" s="165"/>
      <c r="C1092" s="128" t="s">
        <v>217</v>
      </c>
      <c r="D1092" s="128" t="s">
        <v>372</v>
      </c>
      <c r="E1092" s="128" t="s">
        <v>378</v>
      </c>
      <c r="F1092" s="128" t="s">
        <v>443</v>
      </c>
      <c r="G1092" s="128" t="s">
        <v>220</v>
      </c>
      <c r="H1092" s="128" t="s">
        <v>219</v>
      </c>
      <c r="I1092" s="128" t="s">
        <v>220</v>
      </c>
      <c r="J1092" s="128" t="s">
        <v>376</v>
      </c>
      <c r="K1092" s="128" t="s">
        <v>223</v>
      </c>
      <c r="L1092" s="128" t="s">
        <v>220</v>
      </c>
      <c r="M1092" s="128" t="s">
        <v>316</v>
      </c>
      <c r="N1092" s="128" t="s">
        <v>224</v>
      </c>
      <c r="O1092" s="127" t="s">
        <v>225</v>
      </c>
      <c r="P1092" s="127" t="s">
        <v>343</v>
      </c>
      <c r="Q1092" s="127" t="s">
        <v>344</v>
      </c>
      <c r="R1092" s="125"/>
      <c r="S1092" s="126"/>
      <c r="T1092" s="125"/>
      <c r="U1092" s="124">
        <v>0</v>
      </c>
      <c r="V1092" s="124">
        <v>66.41</v>
      </c>
      <c r="W1092" s="124">
        <v>-66.41</v>
      </c>
      <c r="X1092" s="123"/>
    </row>
    <row r="1093" spans="1:24" x14ac:dyDescent="0.25">
      <c r="A1093" s="127" t="s">
        <v>296</v>
      </c>
      <c r="B1093" s="166"/>
      <c r="C1093" s="128" t="s">
        <v>217</v>
      </c>
      <c r="D1093" s="128" t="s">
        <v>372</v>
      </c>
      <c r="E1093" s="128" t="s">
        <v>378</v>
      </c>
      <c r="F1093" s="128" t="s">
        <v>443</v>
      </c>
      <c r="G1093" s="128" t="s">
        <v>220</v>
      </c>
      <c r="H1093" s="128" t="s">
        <v>219</v>
      </c>
      <c r="I1093" s="128" t="s">
        <v>220</v>
      </c>
      <c r="J1093" s="128" t="s">
        <v>376</v>
      </c>
      <c r="K1093" s="128" t="s">
        <v>223</v>
      </c>
      <c r="L1093" s="128" t="s">
        <v>220</v>
      </c>
      <c r="M1093" s="128" t="s">
        <v>316</v>
      </c>
      <c r="N1093" s="128" t="s">
        <v>224</v>
      </c>
      <c r="O1093" s="127" t="s">
        <v>225</v>
      </c>
      <c r="P1093" s="127" t="s">
        <v>226</v>
      </c>
      <c r="Q1093" s="127" t="s">
        <v>386</v>
      </c>
      <c r="R1093" s="125"/>
      <c r="S1093" s="126"/>
      <c r="T1093" s="125"/>
      <c r="U1093" s="124">
        <v>66.41</v>
      </c>
      <c r="V1093" s="124">
        <v>0</v>
      </c>
      <c r="W1093" s="124">
        <v>66.41</v>
      </c>
      <c r="X1093" s="123"/>
    </row>
    <row r="1094" spans="1:24" x14ac:dyDescent="0.25">
      <c r="A1094" s="120"/>
      <c r="B1094" s="121" t="s">
        <v>442</v>
      </c>
      <c r="C1094" s="122"/>
      <c r="D1094" s="122"/>
      <c r="E1094" s="122"/>
      <c r="F1094" s="122"/>
      <c r="G1094" s="122"/>
      <c r="H1094" s="122"/>
      <c r="I1094" s="122"/>
      <c r="J1094" s="122"/>
      <c r="K1094" s="122"/>
      <c r="L1094" s="122"/>
      <c r="M1094" s="122"/>
      <c r="N1094" s="122"/>
      <c r="O1094" s="120"/>
      <c r="P1094" s="120"/>
      <c r="Q1094" s="120"/>
      <c r="R1094" s="120"/>
      <c r="S1094" s="122"/>
      <c r="T1094" s="120"/>
      <c r="U1094" s="119">
        <v>1511059.1</v>
      </c>
      <c r="V1094" s="119">
        <v>3149065.54</v>
      </c>
      <c r="W1094" s="119">
        <v>-1638006.44</v>
      </c>
      <c r="X1094" s="117"/>
    </row>
    <row r="1095" spans="1:24" x14ac:dyDescent="0.25">
      <c r="A1095" s="121" t="s">
        <v>300</v>
      </c>
      <c r="B1095" s="120"/>
      <c r="C1095" s="120"/>
      <c r="D1095" s="120"/>
      <c r="E1095" s="120"/>
      <c r="F1095" s="120"/>
      <c r="G1095" s="120"/>
      <c r="H1095" s="120"/>
      <c r="I1095" s="120"/>
      <c r="J1095" s="120"/>
      <c r="K1095" s="120"/>
      <c r="L1095" s="120"/>
      <c r="M1095" s="120"/>
      <c r="N1095" s="120"/>
      <c r="O1095" s="120"/>
      <c r="P1095" s="120"/>
      <c r="Q1095" s="120"/>
      <c r="R1095" s="120"/>
      <c r="S1095" s="120"/>
      <c r="T1095" s="120"/>
      <c r="U1095" s="119">
        <v>29439153.02</v>
      </c>
      <c r="V1095" s="119">
        <v>79845207.200000003</v>
      </c>
      <c r="W1095" s="118">
        <v>-50406054.18</v>
      </c>
      <c r="X1095" s="117"/>
    </row>
    <row r="1096" spans="1:24" x14ac:dyDescent="0.25">
      <c r="A1096" s="169" t="s">
        <v>441</v>
      </c>
      <c r="B1096" s="169"/>
      <c r="C1096" s="169"/>
      <c r="D1096" s="169"/>
      <c r="E1096" s="169"/>
      <c r="F1096" s="169"/>
      <c r="G1096" s="169"/>
      <c r="H1096" s="169"/>
      <c r="I1096" s="169"/>
      <c r="J1096" s="169"/>
      <c r="K1096" s="169"/>
      <c r="L1096" s="169"/>
      <c r="M1096" s="169"/>
      <c r="N1096" s="169"/>
      <c r="O1096" s="169"/>
      <c r="P1096" s="169"/>
      <c r="Q1096" s="169"/>
      <c r="R1096" s="169"/>
      <c r="S1096" s="169"/>
      <c r="T1096" s="169"/>
      <c r="U1096" s="169"/>
      <c r="V1096" s="169"/>
      <c r="W1096" s="169"/>
      <c r="X1096" s="169"/>
    </row>
    <row r="1097" spans="1:24" x14ac:dyDescent="0.25">
      <c r="A1097" s="114" t="s">
        <v>4</v>
      </c>
    </row>
    <row r="1098" spans="1:24" ht="15.4" customHeight="1" x14ac:dyDescent="0.25">
      <c r="A1098" s="170" t="s">
        <v>301</v>
      </c>
      <c r="B1098" s="170"/>
      <c r="C1098" s="170"/>
      <c r="D1098" s="170"/>
      <c r="E1098" s="170"/>
      <c r="F1098" s="170"/>
      <c r="G1098" s="170"/>
      <c r="H1098" s="170"/>
      <c r="I1098" s="170"/>
      <c r="J1098" s="170"/>
      <c r="K1098" s="170"/>
      <c r="L1098" s="170"/>
      <c r="M1098" s="170"/>
      <c r="N1098" s="170"/>
      <c r="O1098" s="170"/>
      <c r="P1098" s="170"/>
      <c r="Q1098" s="170"/>
      <c r="R1098" s="170"/>
      <c r="S1098" s="170"/>
    </row>
    <row r="1099" spans="1:24" x14ac:dyDescent="0.25">
      <c r="A1099" s="114" t="s">
        <v>4</v>
      </c>
    </row>
    <row r="1100" spans="1:24" x14ac:dyDescent="0.25">
      <c r="A1100" s="116"/>
      <c r="B1100" s="114"/>
      <c r="C1100" s="115" t="s">
        <v>302</v>
      </c>
    </row>
    <row r="1101" spans="1:24" ht="18" customHeight="1" x14ac:dyDescent="0.25">
      <c r="A1101" s="114" t="s">
        <v>4</v>
      </c>
    </row>
  </sheetData>
  <autoFilter ref="A10:X10" xr:uid="{43A12DF3-BAC6-486A-93E5-214C139EF563}"/>
  <mergeCells count="17">
    <mergeCell ref="B870:B910"/>
    <mergeCell ref="B911:B980"/>
    <mergeCell ref="B982:B1093"/>
    <mergeCell ref="A1096:X1096"/>
    <mergeCell ref="A1098:S1098"/>
    <mergeCell ref="B793:B868"/>
    <mergeCell ref="B11:B96"/>
    <mergeCell ref="B98:B184"/>
    <mergeCell ref="B186:B269"/>
    <mergeCell ref="B271:B310"/>
    <mergeCell ref="B311:B356"/>
    <mergeCell ref="B358:B444"/>
    <mergeCell ref="B446:B534"/>
    <mergeCell ref="B536:B610"/>
    <mergeCell ref="B611:B619"/>
    <mergeCell ref="B621:B705"/>
    <mergeCell ref="B707:B79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0741B-127C-4ABA-8157-EC88BB4DD441}">
  <sheetPr>
    <tabColor rgb="FFFFFF00"/>
  </sheetPr>
  <dimension ref="A1:X49"/>
  <sheetViews>
    <sheetView topLeftCell="A21" workbookViewId="0">
      <selection activeCell="O38" sqref="O38"/>
    </sheetView>
  </sheetViews>
  <sheetFormatPr defaultColWidth="8.85546875" defaultRowHeight="15" x14ac:dyDescent="0.25"/>
  <cols>
    <col min="1" max="1" width="17" style="99" customWidth="1"/>
    <col min="2" max="2" width="9.7109375" style="99" customWidth="1"/>
    <col min="3" max="3" width="6.7109375" style="99" customWidth="1"/>
    <col min="4" max="4" width="5.42578125" style="99" customWidth="1"/>
    <col min="5" max="5" width="4.7109375" style="99" customWidth="1"/>
    <col min="6" max="6" width="3.85546875" style="99" customWidth="1"/>
    <col min="7" max="7" width="4.28515625" style="99" customWidth="1"/>
    <col min="8" max="8" width="5.28515625" style="99" customWidth="1"/>
    <col min="9" max="9" width="4.7109375" style="99" customWidth="1"/>
    <col min="10" max="10" width="5.28515625" style="99" customWidth="1"/>
    <col min="11" max="11" width="7.28515625" style="99" customWidth="1"/>
    <col min="12" max="12" width="3.7109375" style="99" customWidth="1"/>
    <col min="13" max="14" width="4.7109375" style="99" customWidth="1"/>
    <col min="15" max="15" width="6.7109375" style="99" customWidth="1"/>
    <col min="16" max="16" width="9.85546875" style="99" customWidth="1"/>
    <col min="17" max="17" width="13.140625" style="99" customWidth="1"/>
    <col min="18" max="18" width="9.28515625" style="99" customWidth="1"/>
    <col min="19" max="19" width="4.5703125" style="99" customWidth="1"/>
    <col min="20" max="20" width="9.28515625" style="99" customWidth="1"/>
    <col min="21" max="22" width="10.140625" style="99" customWidth="1"/>
    <col min="23" max="23" width="11.140625" style="99" customWidth="1"/>
    <col min="24" max="24" width="11.28515625" style="99" customWidth="1"/>
    <col min="25" max="25" width="0.7109375" style="99" customWidth="1"/>
    <col min="26" max="16384" width="8.85546875" style="99"/>
  </cols>
  <sheetData>
    <row r="1" spans="1:24" x14ac:dyDescent="0.25">
      <c r="A1" s="134" t="s">
        <v>186</v>
      </c>
    </row>
    <row r="2" spans="1:24" x14ac:dyDescent="0.25">
      <c r="A2" s="134" t="s">
        <v>187</v>
      </c>
    </row>
    <row r="3" spans="1:24" x14ac:dyDescent="0.25">
      <c r="A3" s="133" t="s">
        <v>488</v>
      </c>
    </row>
    <row r="5" spans="1:24" x14ac:dyDescent="0.25">
      <c r="A5" s="114"/>
      <c r="B5" s="116" t="s">
        <v>475</v>
      </c>
    </row>
    <row r="6" spans="1:24" x14ac:dyDescent="0.25">
      <c r="A6" s="132" t="s">
        <v>190</v>
      </c>
      <c r="B6" s="116" t="s">
        <v>474</v>
      </c>
    </row>
    <row r="7" spans="1:24" x14ac:dyDescent="0.25">
      <c r="A7" s="132" t="s">
        <v>190</v>
      </c>
      <c r="B7" s="116" t="s">
        <v>487</v>
      </c>
    </row>
    <row r="8" spans="1:24" x14ac:dyDescent="0.25">
      <c r="A8" s="132" t="s">
        <v>190</v>
      </c>
      <c r="B8" s="116" t="s">
        <v>486</v>
      </c>
    </row>
    <row r="9" spans="1:24" x14ac:dyDescent="0.25">
      <c r="A9" s="159" t="s">
        <v>4</v>
      </c>
    </row>
    <row r="10" spans="1:24" ht="33.75" x14ac:dyDescent="0.25">
      <c r="A10" s="158" t="s">
        <v>471</v>
      </c>
      <c r="B10" s="158" t="s">
        <v>193</v>
      </c>
      <c r="C10" s="157" t="s">
        <v>194</v>
      </c>
      <c r="D10" s="157" t="s">
        <v>195</v>
      </c>
      <c r="E10" s="157" t="s">
        <v>196</v>
      </c>
      <c r="F10" s="157" t="s">
        <v>197</v>
      </c>
      <c r="G10" s="157" t="s">
        <v>198</v>
      </c>
      <c r="H10" s="157" t="s">
        <v>199</v>
      </c>
      <c r="I10" s="157" t="s">
        <v>200</v>
      </c>
      <c r="J10" s="157" t="s">
        <v>201</v>
      </c>
      <c r="K10" s="157" t="s">
        <v>202</v>
      </c>
      <c r="L10" s="157" t="s">
        <v>203</v>
      </c>
      <c r="M10" s="157" t="s">
        <v>204</v>
      </c>
      <c r="N10" s="157" t="s">
        <v>205</v>
      </c>
      <c r="O10" s="158" t="s">
        <v>206</v>
      </c>
      <c r="P10" s="158" t="s">
        <v>207</v>
      </c>
      <c r="Q10" s="158" t="s">
        <v>208</v>
      </c>
      <c r="R10" s="158" t="s">
        <v>209</v>
      </c>
      <c r="S10" s="157" t="s">
        <v>210</v>
      </c>
      <c r="T10" s="158" t="s">
        <v>211</v>
      </c>
      <c r="U10" s="157" t="s">
        <v>212</v>
      </c>
      <c r="V10" s="157" t="s">
        <v>213</v>
      </c>
      <c r="W10" s="157" t="s">
        <v>214</v>
      </c>
      <c r="X10" s="156" t="s">
        <v>215</v>
      </c>
    </row>
    <row r="11" spans="1:24" ht="22.5" x14ac:dyDescent="0.25">
      <c r="A11" s="171" t="s">
        <v>470</v>
      </c>
      <c r="B11" s="151" t="s">
        <v>216</v>
      </c>
      <c r="C11" s="152" t="s">
        <v>217</v>
      </c>
      <c r="D11" s="152" t="s">
        <v>484</v>
      </c>
      <c r="E11" s="152" t="s">
        <v>483</v>
      </c>
      <c r="F11" s="152" t="s">
        <v>220</v>
      </c>
      <c r="G11" s="152" t="s">
        <v>220</v>
      </c>
      <c r="H11" s="152" t="s">
        <v>219</v>
      </c>
      <c r="I11" s="152" t="s">
        <v>220</v>
      </c>
      <c r="J11" s="152" t="s">
        <v>482</v>
      </c>
      <c r="K11" s="152" t="s">
        <v>223</v>
      </c>
      <c r="L11" s="152" t="s">
        <v>220</v>
      </c>
      <c r="M11" s="152" t="s">
        <v>219</v>
      </c>
      <c r="N11" s="152" t="s">
        <v>224</v>
      </c>
      <c r="O11" s="151" t="s">
        <v>225</v>
      </c>
      <c r="P11" s="151" t="s">
        <v>226</v>
      </c>
      <c r="Q11" s="151" t="s">
        <v>485</v>
      </c>
      <c r="R11" s="149"/>
      <c r="S11" s="150"/>
      <c r="T11" s="149"/>
      <c r="U11" s="155"/>
      <c r="V11" s="155"/>
      <c r="W11" s="155"/>
      <c r="X11" s="154">
        <v>-7270</v>
      </c>
    </row>
    <row r="12" spans="1:24" ht="22.5" x14ac:dyDescent="0.25">
      <c r="A12" s="172"/>
      <c r="B12" s="151" t="s">
        <v>216</v>
      </c>
      <c r="C12" s="152" t="s">
        <v>217</v>
      </c>
      <c r="D12" s="152" t="s">
        <v>484</v>
      </c>
      <c r="E12" s="152" t="s">
        <v>483</v>
      </c>
      <c r="F12" s="152" t="s">
        <v>220</v>
      </c>
      <c r="G12" s="152" t="s">
        <v>220</v>
      </c>
      <c r="H12" s="152" t="s">
        <v>219</v>
      </c>
      <c r="I12" s="152" t="s">
        <v>220</v>
      </c>
      <c r="J12" s="152" t="s">
        <v>482</v>
      </c>
      <c r="K12" s="152" t="s">
        <v>223</v>
      </c>
      <c r="L12" s="152" t="s">
        <v>220</v>
      </c>
      <c r="M12" s="152" t="s">
        <v>219</v>
      </c>
      <c r="N12" s="152" t="s">
        <v>224</v>
      </c>
      <c r="O12" s="151" t="s">
        <v>225</v>
      </c>
      <c r="P12" s="151" t="s">
        <v>226</v>
      </c>
      <c r="Q12" s="151" t="s">
        <v>239</v>
      </c>
      <c r="R12" s="149"/>
      <c r="S12" s="150"/>
      <c r="T12" s="149"/>
      <c r="U12" s="148">
        <v>0</v>
      </c>
      <c r="V12" s="148">
        <v>1235.9000000000001</v>
      </c>
      <c r="W12" s="148">
        <v>-1235.9000000000001</v>
      </c>
      <c r="X12" s="147"/>
    </row>
    <row r="13" spans="1:24" ht="22.5" x14ac:dyDescent="0.25">
      <c r="A13" s="171" t="s">
        <v>468</v>
      </c>
      <c r="B13" s="151" t="s">
        <v>245</v>
      </c>
      <c r="C13" s="152" t="s">
        <v>217</v>
      </c>
      <c r="D13" s="152" t="s">
        <v>484</v>
      </c>
      <c r="E13" s="152" t="s">
        <v>483</v>
      </c>
      <c r="F13" s="152" t="s">
        <v>220</v>
      </c>
      <c r="G13" s="152" t="s">
        <v>220</v>
      </c>
      <c r="H13" s="152" t="s">
        <v>219</v>
      </c>
      <c r="I13" s="152" t="s">
        <v>220</v>
      </c>
      <c r="J13" s="152" t="s">
        <v>482</v>
      </c>
      <c r="K13" s="152" t="s">
        <v>223</v>
      </c>
      <c r="L13" s="152" t="s">
        <v>220</v>
      </c>
      <c r="M13" s="152" t="s">
        <v>219</v>
      </c>
      <c r="N13" s="152" t="s">
        <v>224</v>
      </c>
      <c r="O13" s="151" t="s">
        <v>225</v>
      </c>
      <c r="P13" s="151" t="s">
        <v>226</v>
      </c>
      <c r="Q13" s="151" t="s">
        <v>485</v>
      </c>
      <c r="R13" s="149"/>
      <c r="S13" s="150"/>
      <c r="T13" s="149"/>
      <c r="U13" s="155"/>
      <c r="V13" s="155"/>
      <c r="W13" s="155"/>
      <c r="X13" s="154">
        <v>-84510</v>
      </c>
    </row>
    <row r="14" spans="1:24" ht="22.5" x14ac:dyDescent="0.25">
      <c r="A14" s="172"/>
      <c r="B14" s="151" t="s">
        <v>245</v>
      </c>
      <c r="C14" s="152" t="s">
        <v>217</v>
      </c>
      <c r="D14" s="152" t="s">
        <v>484</v>
      </c>
      <c r="E14" s="152" t="s">
        <v>483</v>
      </c>
      <c r="F14" s="152" t="s">
        <v>220</v>
      </c>
      <c r="G14" s="152" t="s">
        <v>220</v>
      </c>
      <c r="H14" s="152" t="s">
        <v>219</v>
      </c>
      <c r="I14" s="152" t="s">
        <v>220</v>
      </c>
      <c r="J14" s="152" t="s">
        <v>482</v>
      </c>
      <c r="K14" s="152" t="s">
        <v>223</v>
      </c>
      <c r="L14" s="152" t="s">
        <v>220</v>
      </c>
      <c r="M14" s="152" t="s">
        <v>219</v>
      </c>
      <c r="N14" s="152" t="s">
        <v>224</v>
      </c>
      <c r="O14" s="151" t="s">
        <v>225</v>
      </c>
      <c r="P14" s="151" t="s">
        <v>226</v>
      </c>
      <c r="Q14" s="151" t="s">
        <v>239</v>
      </c>
      <c r="R14" s="149"/>
      <c r="S14" s="150"/>
      <c r="T14" s="149"/>
      <c r="U14" s="148">
        <v>0</v>
      </c>
      <c r="V14" s="148">
        <v>23173.200000000001</v>
      </c>
      <c r="W14" s="148">
        <v>-23173.200000000001</v>
      </c>
      <c r="X14" s="147"/>
    </row>
    <row r="15" spans="1:24" ht="22.5" x14ac:dyDescent="0.25">
      <c r="A15" s="171" t="s">
        <v>464</v>
      </c>
      <c r="B15" s="151" t="s">
        <v>255</v>
      </c>
      <c r="C15" s="152" t="s">
        <v>217</v>
      </c>
      <c r="D15" s="152" t="s">
        <v>484</v>
      </c>
      <c r="E15" s="152" t="s">
        <v>483</v>
      </c>
      <c r="F15" s="152" t="s">
        <v>220</v>
      </c>
      <c r="G15" s="152" t="s">
        <v>220</v>
      </c>
      <c r="H15" s="152" t="s">
        <v>219</v>
      </c>
      <c r="I15" s="152" t="s">
        <v>220</v>
      </c>
      <c r="J15" s="152" t="s">
        <v>482</v>
      </c>
      <c r="K15" s="152" t="s">
        <v>223</v>
      </c>
      <c r="L15" s="152" t="s">
        <v>220</v>
      </c>
      <c r="M15" s="152" t="s">
        <v>219</v>
      </c>
      <c r="N15" s="152" t="s">
        <v>224</v>
      </c>
      <c r="O15" s="151" t="s">
        <v>225</v>
      </c>
      <c r="P15" s="151" t="s">
        <v>226</v>
      </c>
      <c r="Q15" s="151" t="s">
        <v>485</v>
      </c>
      <c r="R15" s="149"/>
      <c r="S15" s="150"/>
      <c r="T15" s="149"/>
      <c r="U15" s="155"/>
      <c r="V15" s="155"/>
      <c r="W15" s="155"/>
      <c r="X15" s="154">
        <v>-20000</v>
      </c>
    </row>
    <row r="16" spans="1:24" ht="22.5" x14ac:dyDescent="0.25">
      <c r="A16" s="172"/>
      <c r="B16" s="151" t="s">
        <v>255</v>
      </c>
      <c r="C16" s="152" t="s">
        <v>217</v>
      </c>
      <c r="D16" s="152" t="s">
        <v>484</v>
      </c>
      <c r="E16" s="152" t="s">
        <v>483</v>
      </c>
      <c r="F16" s="152" t="s">
        <v>220</v>
      </c>
      <c r="G16" s="152" t="s">
        <v>220</v>
      </c>
      <c r="H16" s="152" t="s">
        <v>219</v>
      </c>
      <c r="I16" s="152" t="s">
        <v>220</v>
      </c>
      <c r="J16" s="152" t="s">
        <v>482</v>
      </c>
      <c r="K16" s="152" t="s">
        <v>223</v>
      </c>
      <c r="L16" s="152" t="s">
        <v>220</v>
      </c>
      <c r="M16" s="152" t="s">
        <v>219</v>
      </c>
      <c r="N16" s="152" t="s">
        <v>224</v>
      </c>
      <c r="O16" s="151" t="s">
        <v>225</v>
      </c>
      <c r="P16" s="151" t="s">
        <v>226</v>
      </c>
      <c r="Q16" s="151" t="s">
        <v>239</v>
      </c>
      <c r="R16" s="149"/>
      <c r="S16" s="150"/>
      <c r="T16" s="149"/>
      <c r="U16" s="148">
        <v>0</v>
      </c>
      <c r="V16" s="148">
        <v>1200</v>
      </c>
      <c r="W16" s="148">
        <v>-1200</v>
      </c>
      <c r="X16" s="147"/>
    </row>
    <row r="17" spans="1:24" ht="22.5" x14ac:dyDescent="0.25">
      <c r="A17" s="171" t="s">
        <v>460</v>
      </c>
      <c r="B17" s="151" t="s">
        <v>267</v>
      </c>
      <c r="C17" s="152" t="s">
        <v>217</v>
      </c>
      <c r="D17" s="152" t="s">
        <v>484</v>
      </c>
      <c r="E17" s="152" t="s">
        <v>483</v>
      </c>
      <c r="F17" s="152" t="s">
        <v>220</v>
      </c>
      <c r="G17" s="152" t="s">
        <v>220</v>
      </c>
      <c r="H17" s="152" t="s">
        <v>219</v>
      </c>
      <c r="I17" s="152" t="s">
        <v>220</v>
      </c>
      <c r="J17" s="152" t="s">
        <v>482</v>
      </c>
      <c r="K17" s="152" t="s">
        <v>223</v>
      </c>
      <c r="L17" s="152" t="s">
        <v>220</v>
      </c>
      <c r="M17" s="152" t="s">
        <v>219</v>
      </c>
      <c r="N17" s="152" t="s">
        <v>224</v>
      </c>
      <c r="O17" s="151" t="s">
        <v>225</v>
      </c>
      <c r="P17" s="151" t="s">
        <v>226</v>
      </c>
      <c r="Q17" s="151" t="s">
        <v>485</v>
      </c>
      <c r="R17" s="149"/>
      <c r="S17" s="150"/>
      <c r="T17" s="149"/>
      <c r="U17" s="155"/>
      <c r="V17" s="155"/>
      <c r="W17" s="155"/>
      <c r="X17" s="154">
        <v>-20000</v>
      </c>
    </row>
    <row r="18" spans="1:24" ht="22.5" x14ac:dyDescent="0.25">
      <c r="A18" s="172"/>
      <c r="B18" s="151" t="s">
        <v>267</v>
      </c>
      <c r="C18" s="152" t="s">
        <v>217</v>
      </c>
      <c r="D18" s="152" t="s">
        <v>484</v>
      </c>
      <c r="E18" s="152" t="s">
        <v>483</v>
      </c>
      <c r="F18" s="152" t="s">
        <v>220</v>
      </c>
      <c r="G18" s="152" t="s">
        <v>220</v>
      </c>
      <c r="H18" s="152" t="s">
        <v>219</v>
      </c>
      <c r="I18" s="152" t="s">
        <v>220</v>
      </c>
      <c r="J18" s="152" t="s">
        <v>482</v>
      </c>
      <c r="K18" s="152" t="s">
        <v>223</v>
      </c>
      <c r="L18" s="152" t="s">
        <v>220</v>
      </c>
      <c r="M18" s="152" t="s">
        <v>219</v>
      </c>
      <c r="N18" s="152" t="s">
        <v>224</v>
      </c>
      <c r="O18" s="151" t="s">
        <v>225</v>
      </c>
      <c r="P18" s="151" t="s">
        <v>226</v>
      </c>
      <c r="Q18" s="151" t="s">
        <v>239</v>
      </c>
      <c r="R18" s="149"/>
      <c r="S18" s="150"/>
      <c r="T18" s="149"/>
      <c r="U18" s="148">
        <v>4050</v>
      </c>
      <c r="V18" s="148">
        <v>0</v>
      </c>
      <c r="W18" s="148">
        <v>4050</v>
      </c>
      <c r="X18" s="147"/>
    </row>
    <row r="19" spans="1:24" ht="22.5" x14ac:dyDescent="0.25">
      <c r="A19" s="171" t="s">
        <v>458</v>
      </c>
      <c r="B19" s="151" t="s">
        <v>272</v>
      </c>
      <c r="C19" s="152" t="s">
        <v>217</v>
      </c>
      <c r="D19" s="152" t="s">
        <v>484</v>
      </c>
      <c r="E19" s="152" t="s">
        <v>483</v>
      </c>
      <c r="F19" s="152" t="s">
        <v>220</v>
      </c>
      <c r="G19" s="152" t="s">
        <v>220</v>
      </c>
      <c r="H19" s="152" t="s">
        <v>219</v>
      </c>
      <c r="I19" s="152" t="s">
        <v>220</v>
      </c>
      <c r="J19" s="152" t="s">
        <v>482</v>
      </c>
      <c r="K19" s="152" t="s">
        <v>223</v>
      </c>
      <c r="L19" s="152" t="s">
        <v>220</v>
      </c>
      <c r="M19" s="152" t="s">
        <v>219</v>
      </c>
      <c r="N19" s="152" t="s">
        <v>224</v>
      </c>
      <c r="O19" s="151" t="s">
        <v>225</v>
      </c>
      <c r="P19" s="151" t="s">
        <v>226</v>
      </c>
      <c r="Q19" s="151" t="s">
        <v>485</v>
      </c>
      <c r="R19" s="149"/>
      <c r="S19" s="150"/>
      <c r="T19" s="149"/>
      <c r="U19" s="155"/>
      <c r="V19" s="155"/>
      <c r="W19" s="155"/>
      <c r="X19" s="154">
        <v>-110000</v>
      </c>
    </row>
    <row r="20" spans="1:24" ht="22.5" x14ac:dyDescent="0.25">
      <c r="A20" s="172"/>
      <c r="B20" s="151" t="s">
        <v>272</v>
      </c>
      <c r="C20" s="152" t="s">
        <v>217</v>
      </c>
      <c r="D20" s="152" t="s">
        <v>484</v>
      </c>
      <c r="E20" s="152" t="s">
        <v>483</v>
      </c>
      <c r="F20" s="152" t="s">
        <v>220</v>
      </c>
      <c r="G20" s="152" t="s">
        <v>220</v>
      </c>
      <c r="H20" s="152" t="s">
        <v>219</v>
      </c>
      <c r="I20" s="152" t="s">
        <v>220</v>
      </c>
      <c r="J20" s="152" t="s">
        <v>482</v>
      </c>
      <c r="K20" s="152" t="s">
        <v>223</v>
      </c>
      <c r="L20" s="152" t="s">
        <v>220</v>
      </c>
      <c r="M20" s="152" t="s">
        <v>219</v>
      </c>
      <c r="N20" s="152" t="s">
        <v>224</v>
      </c>
      <c r="O20" s="151" t="s">
        <v>225</v>
      </c>
      <c r="P20" s="151" t="s">
        <v>226</v>
      </c>
      <c r="Q20" s="151" t="s">
        <v>239</v>
      </c>
      <c r="R20" s="149"/>
      <c r="S20" s="150"/>
      <c r="T20" s="149"/>
      <c r="U20" s="148">
        <v>0</v>
      </c>
      <c r="V20" s="148">
        <v>17600</v>
      </c>
      <c r="W20" s="148">
        <v>-17600</v>
      </c>
      <c r="X20" s="147"/>
    </row>
    <row r="21" spans="1:24" ht="22.5" x14ac:dyDescent="0.25">
      <c r="A21" s="171" t="s">
        <v>456</v>
      </c>
      <c r="B21" s="151" t="s">
        <v>277</v>
      </c>
      <c r="C21" s="152" t="s">
        <v>217</v>
      </c>
      <c r="D21" s="152" t="s">
        <v>484</v>
      </c>
      <c r="E21" s="152" t="s">
        <v>483</v>
      </c>
      <c r="F21" s="152" t="s">
        <v>220</v>
      </c>
      <c r="G21" s="152" t="s">
        <v>220</v>
      </c>
      <c r="H21" s="152" t="s">
        <v>219</v>
      </c>
      <c r="I21" s="152" t="s">
        <v>220</v>
      </c>
      <c r="J21" s="152" t="s">
        <v>482</v>
      </c>
      <c r="K21" s="152" t="s">
        <v>223</v>
      </c>
      <c r="L21" s="152" t="s">
        <v>220</v>
      </c>
      <c r="M21" s="152" t="s">
        <v>219</v>
      </c>
      <c r="N21" s="152" t="s">
        <v>224</v>
      </c>
      <c r="O21" s="151" t="s">
        <v>225</v>
      </c>
      <c r="P21" s="151" t="s">
        <v>226</v>
      </c>
      <c r="Q21" s="151" t="s">
        <v>485</v>
      </c>
      <c r="R21" s="149"/>
      <c r="S21" s="150"/>
      <c r="T21" s="149"/>
      <c r="U21" s="155"/>
      <c r="V21" s="155"/>
      <c r="W21" s="155"/>
      <c r="X21" s="154">
        <v>-559000</v>
      </c>
    </row>
    <row r="22" spans="1:24" ht="22.5" x14ac:dyDescent="0.25">
      <c r="A22" s="172"/>
      <c r="B22" s="151" t="s">
        <v>277</v>
      </c>
      <c r="C22" s="152" t="s">
        <v>217</v>
      </c>
      <c r="D22" s="152" t="s">
        <v>484</v>
      </c>
      <c r="E22" s="152" t="s">
        <v>483</v>
      </c>
      <c r="F22" s="152" t="s">
        <v>220</v>
      </c>
      <c r="G22" s="152" t="s">
        <v>220</v>
      </c>
      <c r="H22" s="152" t="s">
        <v>219</v>
      </c>
      <c r="I22" s="152" t="s">
        <v>220</v>
      </c>
      <c r="J22" s="152" t="s">
        <v>482</v>
      </c>
      <c r="K22" s="152" t="s">
        <v>223</v>
      </c>
      <c r="L22" s="152" t="s">
        <v>220</v>
      </c>
      <c r="M22" s="152" t="s">
        <v>219</v>
      </c>
      <c r="N22" s="152" t="s">
        <v>224</v>
      </c>
      <c r="O22" s="151" t="s">
        <v>225</v>
      </c>
      <c r="P22" s="151" t="s">
        <v>226</v>
      </c>
      <c r="Q22" s="151" t="s">
        <v>239</v>
      </c>
      <c r="R22" s="149"/>
      <c r="S22" s="150"/>
      <c r="T22" s="149"/>
      <c r="U22" s="148">
        <v>0</v>
      </c>
      <c r="V22" s="148">
        <v>26027</v>
      </c>
      <c r="W22" s="148">
        <v>-26027</v>
      </c>
      <c r="X22" s="147"/>
    </row>
    <row r="23" spans="1:24" ht="22.5" x14ac:dyDescent="0.25">
      <c r="A23" s="151" t="s">
        <v>454</v>
      </c>
      <c r="B23" s="151" t="s">
        <v>281</v>
      </c>
      <c r="C23" s="152" t="s">
        <v>217</v>
      </c>
      <c r="D23" s="152" t="s">
        <v>484</v>
      </c>
      <c r="E23" s="152" t="s">
        <v>483</v>
      </c>
      <c r="F23" s="152" t="s">
        <v>220</v>
      </c>
      <c r="G23" s="152" t="s">
        <v>220</v>
      </c>
      <c r="H23" s="152" t="s">
        <v>219</v>
      </c>
      <c r="I23" s="152" t="s">
        <v>220</v>
      </c>
      <c r="J23" s="152" t="s">
        <v>482</v>
      </c>
      <c r="K23" s="152" t="s">
        <v>223</v>
      </c>
      <c r="L23" s="152" t="s">
        <v>220</v>
      </c>
      <c r="M23" s="152" t="s">
        <v>219</v>
      </c>
      <c r="N23" s="152" t="s">
        <v>224</v>
      </c>
      <c r="O23" s="151" t="s">
        <v>225</v>
      </c>
      <c r="P23" s="151" t="s">
        <v>226</v>
      </c>
      <c r="Q23" s="151" t="s">
        <v>239</v>
      </c>
      <c r="R23" s="149"/>
      <c r="S23" s="150"/>
      <c r="T23" s="149"/>
      <c r="U23" s="148">
        <v>0</v>
      </c>
      <c r="V23" s="148">
        <v>4750</v>
      </c>
      <c r="W23" s="148">
        <v>-4750</v>
      </c>
      <c r="X23" s="147"/>
    </row>
    <row r="24" spans="1:24" ht="22.5" x14ac:dyDescent="0.25">
      <c r="A24" s="171" t="s">
        <v>452</v>
      </c>
      <c r="B24" s="151" t="s">
        <v>286</v>
      </c>
      <c r="C24" s="152" t="s">
        <v>217</v>
      </c>
      <c r="D24" s="152" t="s">
        <v>484</v>
      </c>
      <c r="E24" s="152" t="s">
        <v>483</v>
      </c>
      <c r="F24" s="152" t="s">
        <v>220</v>
      </c>
      <c r="G24" s="152" t="s">
        <v>220</v>
      </c>
      <c r="H24" s="152" t="s">
        <v>219</v>
      </c>
      <c r="I24" s="152" t="s">
        <v>220</v>
      </c>
      <c r="J24" s="152" t="s">
        <v>482</v>
      </c>
      <c r="K24" s="152" t="s">
        <v>223</v>
      </c>
      <c r="L24" s="152" t="s">
        <v>220</v>
      </c>
      <c r="M24" s="152" t="s">
        <v>219</v>
      </c>
      <c r="N24" s="152" t="s">
        <v>224</v>
      </c>
      <c r="O24" s="151" t="s">
        <v>225</v>
      </c>
      <c r="P24" s="151" t="s">
        <v>226</v>
      </c>
      <c r="Q24" s="151" t="s">
        <v>485</v>
      </c>
      <c r="R24" s="149"/>
      <c r="S24" s="150"/>
      <c r="T24" s="149"/>
      <c r="U24" s="155"/>
      <c r="V24" s="155"/>
      <c r="W24" s="155"/>
      <c r="X24" s="154">
        <v>-1300000</v>
      </c>
    </row>
    <row r="25" spans="1:24" ht="22.5" x14ac:dyDescent="0.25">
      <c r="A25" s="172"/>
      <c r="B25" s="151" t="s">
        <v>286</v>
      </c>
      <c r="C25" s="152" t="s">
        <v>217</v>
      </c>
      <c r="D25" s="152" t="s">
        <v>484</v>
      </c>
      <c r="E25" s="152" t="s">
        <v>483</v>
      </c>
      <c r="F25" s="152" t="s">
        <v>220</v>
      </c>
      <c r="G25" s="152" t="s">
        <v>220</v>
      </c>
      <c r="H25" s="152" t="s">
        <v>219</v>
      </c>
      <c r="I25" s="152" t="s">
        <v>220</v>
      </c>
      <c r="J25" s="152" t="s">
        <v>482</v>
      </c>
      <c r="K25" s="152" t="s">
        <v>223</v>
      </c>
      <c r="L25" s="152" t="s">
        <v>220</v>
      </c>
      <c r="M25" s="152" t="s">
        <v>219</v>
      </c>
      <c r="N25" s="152" t="s">
        <v>224</v>
      </c>
      <c r="O25" s="151" t="s">
        <v>225</v>
      </c>
      <c r="P25" s="151" t="s">
        <v>226</v>
      </c>
      <c r="Q25" s="151" t="s">
        <v>239</v>
      </c>
      <c r="R25" s="149"/>
      <c r="S25" s="150"/>
      <c r="T25" s="149"/>
      <c r="U25" s="148">
        <v>0</v>
      </c>
      <c r="V25" s="148">
        <v>88875</v>
      </c>
      <c r="W25" s="148">
        <v>-88875</v>
      </c>
      <c r="X25" s="147"/>
    </row>
    <row r="26" spans="1:24" ht="22.5" x14ac:dyDescent="0.25">
      <c r="A26" s="171" t="s">
        <v>450</v>
      </c>
      <c r="B26" s="151" t="s">
        <v>290</v>
      </c>
      <c r="C26" s="152" t="s">
        <v>217</v>
      </c>
      <c r="D26" s="152" t="s">
        <v>484</v>
      </c>
      <c r="E26" s="152" t="s">
        <v>483</v>
      </c>
      <c r="F26" s="152" t="s">
        <v>220</v>
      </c>
      <c r="G26" s="152" t="s">
        <v>220</v>
      </c>
      <c r="H26" s="152" t="s">
        <v>219</v>
      </c>
      <c r="I26" s="152" t="s">
        <v>220</v>
      </c>
      <c r="J26" s="152" t="s">
        <v>482</v>
      </c>
      <c r="K26" s="152" t="s">
        <v>223</v>
      </c>
      <c r="L26" s="152" t="s">
        <v>220</v>
      </c>
      <c r="M26" s="152" t="s">
        <v>219</v>
      </c>
      <c r="N26" s="152" t="s">
        <v>224</v>
      </c>
      <c r="O26" s="151" t="s">
        <v>225</v>
      </c>
      <c r="P26" s="151" t="s">
        <v>226</v>
      </c>
      <c r="Q26" s="151" t="s">
        <v>485</v>
      </c>
      <c r="R26" s="149"/>
      <c r="S26" s="150"/>
      <c r="T26" s="149"/>
      <c r="U26" s="155"/>
      <c r="V26" s="155"/>
      <c r="W26" s="155"/>
      <c r="X26" s="154">
        <v>-13000</v>
      </c>
    </row>
    <row r="27" spans="1:24" ht="22.5" x14ac:dyDescent="0.25">
      <c r="A27" s="172"/>
      <c r="B27" s="151" t="s">
        <v>290</v>
      </c>
      <c r="C27" s="152" t="s">
        <v>217</v>
      </c>
      <c r="D27" s="152" t="s">
        <v>484</v>
      </c>
      <c r="E27" s="152" t="s">
        <v>483</v>
      </c>
      <c r="F27" s="152" t="s">
        <v>220</v>
      </c>
      <c r="G27" s="152" t="s">
        <v>220</v>
      </c>
      <c r="H27" s="152" t="s">
        <v>219</v>
      </c>
      <c r="I27" s="152" t="s">
        <v>220</v>
      </c>
      <c r="J27" s="152" t="s">
        <v>482</v>
      </c>
      <c r="K27" s="152" t="s">
        <v>223</v>
      </c>
      <c r="L27" s="152" t="s">
        <v>220</v>
      </c>
      <c r="M27" s="152" t="s">
        <v>219</v>
      </c>
      <c r="N27" s="152" t="s">
        <v>224</v>
      </c>
      <c r="O27" s="151" t="s">
        <v>225</v>
      </c>
      <c r="P27" s="151" t="s">
        <v>226</v>
      </c>
      <c r="Q27" s="151" t="s">
        <v>239</v>
      </c>
      <c r="R27" s="149"/>
      <c r="S27" s="150"/>
      <c r="T27" s="149"/>
      <c r="U27" s="148">
        <v>3575</v>
      </c>
      <c r="V27" s="148">
        <v>0</v>
      </c>
      <c r="W27" s="148">
        <v>3575</v>
      </c>
      <c r="X27" s="147"/>
    </row>
    <row r="28" spans="1:24" ht="22.5" x14ac:dyDescent="0.25">
      <c r="A28" s="171" t="s">
        <v>448</v>
      </c>
      <c r="B28" s="151" t="s">
        <v>296</v>
      </c>
      <c r="C28" s="152" t="s">
        <v>217</v>
      </c>
      <c r="D28" s="152" t="s">
        <v>484</v>
      </c>
      <c r="E28" s="152" t="s">
        <v>483</v>
      </c>
      <c r="F28" s="152" t="s">
        <v>220</v>
      </c>
      <c r="G28" s="152" t="s">
        <v>220</v>
      </c>
      <c r="H28" s="152" t="s">
        <v>219</v>
      </c>
      <c r="I28" s="152" t="s">
        <v>220</v>
      </c>
      <c r="J28" s="152" t="s">
        <v>482</v>
      </c>
      <c r="K28" s="152" t="s">
        <v>223</v>
      </c>
      <c r="L28" s="152" t="s">
        <v>220</v>
      </c>
      <c r="M28" s="152" t="s">
        <v>219</v>
      </c>
      <c r="N28" s="152" t="s">
        <v>224</v>
      </c>
      <c r="O28" s="151" t="s">
        <v>225</v>
      </c>
      <c r="P28" s="151" t="s">
        <v>226</v>
      </c>
      <c r="Q28" s="151" t="s">
        <v>485</v>
      </c>
      <c r="R28" s="149"/>
      <c r="S28" s="150"/>
      <c r="T28" s="149"/>
      <c r="U28" s="155"/>
      <c r="V28" s="155"/>
      <c r="W28" s="155"/>
      <c r="X28" s="154">
        <v>-33520</v>
      </c>
    </row>
    <row r="29" spans="1:24" ht="22.5" x14ac:dyDescent="0.25">
      <c r="A29" s="172"/>
      <c r="B29" s="151" t="s">
        <v>296</v>
      </c>
      <c r="C29" s="152" t="s">
        <v>217</v>
      </c>
      <c r="D29" s="152" t="s">
        <v>484</v>
      </c>
      <c r="E29" s="152" t="s">
        <v>483</v>
      </c>
      <c r="F29" s="152" t="s">
        <v>220</v>
      </c>
      <c r="G29" s="152" t="s">
        <v>220</v>
      </c>
      <c r="H29" s="152" t="s">
        <v>219</v>
      </c>
      <c r="I29" s="152" t="s">
        <v>220</v>
      </c>
      <c r="J29" s="152" t="s">
        <v>482</v>
      </c>
      <c r="K29" s="152" t="s">
        <v>223</v>
      </c>
      <c r="L29" s="152" t="s">
        <v>220</v>
      </c>
      <c r="M29" s="152" t="s">
        <v>219</v>
      </c>
      <c r="N29" s="152" t="s">
        <v>224</v>
      </c>
      <c r="O29" s="151" t="s">
        <v>225</v>
      </c>
      <c r="P29" s="151" t="s">
        <v>226</v>
      </c>
      <c r="Q29" s="151" t="s">
        <v>239</v>
      </c>
      <c r="R29" s="149"/>
      <c r="S29" s="150"/>
      <c r="T29" s="149"/>
      <c r="U29" s="148">
        <v>6296.8</v>
      </c>
      <c r="V29" s="148">
        <v>1230</v>
      </c>
      <c r="W29" s="148">
        <v>5066.8</v>
      </c>
      <c r="X29" s="147"/>
    </row>
    <row r="30" spans="1:24" ht="22.5" x14ac:dyDescent="0.25">
      <c r="A30" s="141"/>
      <c r="B30" s="141"/>
      <c r="C30" s="145"/>
      <c r="D30" s="146" t="s">
        <v>481</v>
      </c>
      <c r="E30" s="145"/>
      <c r="F30" s="145"/>
      <c r="G30" s="145"/>
      <c r="H30" s="145"/>
      <c r="I30" s="145"/>
      <c r="J30" s="145"/>
      <c r="K30" s="145"/>
      <c r="L30" s="145"/>
      <c r="M30" s="145"/>
      <c r="N30" s="145"/>
      <c r="O30" s="141"/>
      <c r="P30" s="141"/>
      <c r="Q30" s="141"/>
      <c r="R30" s="141"/>
      <c r="S30" s="145"/>
      <c r="T30" s="141"/>
      <c r="U30" s="140">
        <v>13921.8</v>
      </c>
      <c r="V30" s="140">
        <v>164091.1</v>
      </c>
      <c r="W30" s="153">
        <v>-150169.29999999999</v>
      </c>
      <c r="X30" s="139">
        <v>-2147300</v>
      </c>
    </row>
    <row r="31" spans="1:24" ht="45" x14ac:dyDescent="0.25">
      <c r="A31" s="151" t="s">
        <v>460</v>
      </c>
      <c r="B31" s="151" t="s">
        <v>267</v>
      </c>
      <c r="C31" s="152" t="s">
        <v>217</v>
      </c>
      <c r="D31" s="152" t="s">
        <v>480</v>
      </c>
      <c r="E31" s="152" t="s">
        <v>479</v>
      </c>
      <c r="F31" s="152" t="s">
        <v>220</v>
      </c>
      <c r="G31" s="152" t="s">
        <v>220</v>
      </c>
      <c r="H31" s="152" t="s">
        <v>219</v>
      </c>
      <c r="I31" s="152" t="s">
        <v>220</v>
      </c>
      <c r="J31" s="152" t="s">
        <v>478</v>
      </c>
      <c r="K31" s="152" t="s">
        <v>223</v>
      </c>
      <c r="L31" s="152" t="s">
        <v>220</v>
      </c>
      <c r="M31" s="152" t="s">
        <v>219</v>
      </c>
      <c r="N31" s="152" t="s">
        <v>224</v>
      </c>
      <c r="O31" s="151" t="s">
        <v>225</v>
      </c>
      <c r="P31" s="151" t="s">
        <v>226</v>
      </c>
      <c r="Q31" s="151" t="s">
        <v>230</v>
      </c>
      <c r="R31" s="149"/>
      <c r="S31" s="150"/>
      <c r="T31" s="149"/>
      <c r="U31" s="148">
        <v>0</v>
      </c>
      <c r="V31" s="148">
        <v>321625</v>
      </c>
      <c r="W31" s="148">
        <v>-321625</v>
      </c>
      <c r="X31" s="147"/>
    </row>
    <row r="32" spans="1:24" ht="45" x14ac:dyDescent="0.25">
      <c r="A32" s="171" t="s">
        <v>458</v>
      </c>
      <c r="B32" s="151" t="s">
        <v>272</v>
      </c>
      <c r="C32" s="152" t="s">
        <v>217</v>
      </c>
      <c r="D32" s="152" t="s">
        <v>480</v>
      </c>
      <c r="E32" s="152" t="s">
        <v>479</v>
      </c>
      <c r="F32" s="152" t="s">
        <v>220</v>
      </c>
      <c r="G32" s="152" t="s">
        <v>220</v>
      </c>
      <c r="H32" s="152" t="s">
        <v>219</v>
      </c>
      <c r="I32" s="152" t="s">
        <v>220</v>
      </c>
      <c r="J32" s="152" t="s">
        <v>478</v>
      </c>
      <c r="K32" s="152" t="s">
        <v>223</v>
      </c>
      <c r="L32" s="152" t="s">
        <v>220</v>
      </c>
      <c r="M32" s="152" t="s">
        <v>219</v>
      </c>
      <c r="N32" s="152" t="s">
        <v>224</v>
      </c>
      <c r="O32" s="151" t="s">
        <v>225</v>
      </c>
      <c r="P32" s="151" t="s">
        <v>226</v>
      </c>
      <c r="Q32" s="151" t="s">
        <v>228</v>
      </c>
      <c r="R32" s="149"/>
      <c r="S32" s="150"/>
      <c r="T32" s="149"/>
      <c r="U32" s="148">
        <v>0</v>
      </c>
      <c r="V32" s="148">
        <v>321625</v>
      </c>
      <c r="W32" s="148">
        <v>-321625</v>
      </c>
      <c r="X32" s="147"/>
    </row>
    <row r="33" spans="1:24" ht="45" x14ac:dyDescent="0.25">
      <c r="A33" s="174"/>
      <c r="B33" s="151" t="s">
        <v>272</v>
      </c>
      <c r="C33" s="152" t="s">
        <v>217</v>
      </c>
      <c r="D33" s="152" t="s">
        <v>480</v>
      </c>
      <c r="E33" s="152" t="s">
        <v>479</v>
      </c>
      <c r="F33" s="152" t="s">
        <v>220</v>
      </c>
      <c r="G33" s="152" t="s">
        <v>220</v>
      </c>
      <c r="H33" s="152" t="s">
        <v>219</v>
      </c>
      <c r="I33" s="152" t="s">
        <v>220</v>
      </c>
      <c r="J33" s="152" t="s">
        <v>478</v>
      </c>
      <c r="K33" s="152" t="s">
        <v>223</v>
      </c>
      <c r="L33" s="152" t="s">
        <v>220</v>
      </c>
      <c r="M33" s="152" t="s">
        <v>219</v>
      </c>
      <c r="N33" s="152" t="s">
        <v>224</v>
      </c>
      <c r="O33" s="151" t="s">
        <v>225</v>
      </c>
      <c r="P33" s="151" t="s">
        <v>226</v>
      </c>
      <c r="Q33" s="151" t="s">
        <v>230</v>
      </c>
      <c r="R33" s="149"/>
      <c r="S33" s="150"/>
      <c r="T33" s="149"/>
      <c r="U33" s="148">
        <v>0</v>
      </c>
      <c r="V33" s="148">
        <v>442540</v>
      </c>
      <c r="W33" s="148">
        <v>-442540</v>
      </c>
      <c r="X33" s="147"/>
    </row>
    <row r="34" spans="1:24" ht="56.25" x14ac:dyDescent="0.25">
      <c r="A34" s="172"/>
      <c r="B34" s="151" t="s">
        <v>272</v>
      </c>
      <c r="C34" s="152" t="s">
        <v>217</v>
      </c>
      <c r="D34" s="152" t="s">
        <v>480</v>
      </c>
      <c r="E34" s="152" t="s">
        <v>479</v>
      </c>
      <c r="F34" s="152" t="s">
        <v>220</v>
      </c>
      <c r="G34" s="152" t="s">
        <v>220</v>
      </c>
      <c r="H34" s="152" t="s">
        <v>219</v>
      </c>
      <c r="I34" s="152" t="s">
        <v>220</v>
      </c>
      <c r="J34" s="152" t="s">
        <v>478</v>
      </c>
      <c r="K34" s="152" t="s">
        <v>223</v>
      </c>
      <c r="L34" s="152" t="s">
        <v>220</v>
      </c>
      <c r="M34" s="152" t="s">
        <v>219</v>
      </c>
      <c r="N34" s="152" t="s">
        <v>224</v>
      </c>
      <c r="O34" s="151" t="s">
        <v>225</v>
      </c>
      <c r="P34" s="151" t="s">
        <v>226</v>
      </c>
      <c r="Q34" s="151" t="s">
        <v>274</v>
      </c>
      <c r="R34" s="149"/>
      <c r="S34" s="150"/>
      <c r="T34" s="149"/>
      <c r="U34" s="148">
        <v>321625</v>
      </c>
      <c r="V34" s="148">
        <v>0</v>
      </c>
      <c r="W34" s="148">
        <v>321625</v>
      </c>
      <c r="X34" s="147"/>
    </row>
    <row r="35" spans="1:24" ht="45" x14ac:dyDescent="0.25">
      <c r="A35" s="171" t="s">
        <v>456</v>
      </c>
      <c r="B35" s="151" t="s">
        <v>277</v>
      </c>
      <c r="C35" s="152" t="s">
        <v>217</v>
      </c>
      <c r="D35" s="152" t="s">
        <v>480</v>
      </c>
      <c r="E35" s="152" t="s">
        <v>479</v>
      </c>
      <c r="F35" s="152" t="s">
        <v>220</v>
      </c>
      <c r="G35" s="152" t="s">
        <v>220</v>
      </c>
      <c r="H35" s="152" t="s">
        <v>219</v>
      </c>
      <c r="I35" s="152" t="s">
        <v>220</v>
      </c>
      <c r="J35" s="152" t="s">
        <v>478</v>
      </c>
      <c r="K35" s="152" t="s">
        <v>223</v>
      </c>
      <c r="L35" s="152" t="s">
        <v>220</v>
      </c>
      <c r="M35" s="152" t="s">
        <v>219</v>
      </c>
      <c r="N35" s="152" t="s">
        <v>224</v>
      </c>
      <c r="O35" s="151" t="s">
        <v>225</v>
      </c>
      <c r="P35" s="151" t="s">
        <v>226</v>
      </c>
      <c r="Q35" s="151" t="s">
        <v>228</v>
      </c>
      <c r="R35" s="149"/>
      <c r="S35" s="150"/>
      <c r="T35" s="149"/>
      <c r="U35" s="148">
        <v>0</v>
      </c>
      <c r="V35" s="148">
        <v>442540</v>
      </c>
      <c r="W35" s="148">
        <v>-442540</v>
      </c>
      <c r="X35" s="147"/>
    </row>
    <row r="36" spans="1:24" ht="45" x14ac:dyDescent="0.25">
      <c r="A36" s="174"/>
      <c r="B36" s="151" t="s">
        <v>277</v>
      </c>
      <c r="C36" s="152" t="s">
        <v>217</v>
      </c>
      <c r="D36" s="152" t="s">
        <v>480</v>
      </c>
      <c r="E36" s="152" t="s">
        <v>479</v>
      </c>
      <c r="F36" s="152" t="s">
        <v>220</v>
      </c>
      <c r="G36" s="152" t="s">
        <v>220</v>
      </c>
      <c r="H36" s="152" t="s">
        <v>219</v>
      </c>
      <c r="I36" s="152" t="s">
        <v>220</v>
      </c>
      <c r="J36" s="152" t="s">
        <v>478</v>
      </c>
      <c r="K36" s="152" t="s">
        <v>223</v>
      </c>
      <c r="L36" s="152" t="s">
        <v>220</v>
      </c>
      <c r="M36" s="152" t="s">
        <v>219</v>
      </c>
      <c r="N36" s="152" t="s">
        <v>224</v>
      </c>
      <c r="O36" s="151" t="s">
        <v>225</v>
      </c>
      <c r="P36" s="151" t="s">
        <v>226</v>
      </c>
      <c r="Q36" s="151" t="s">
        <v>230</v>
      </c>
      <c r="R36" s="149"/>
      <c r="S36" s="150"/>
      <c r="T36" s="149"/>
      <c r="U36" s="148">
        <v>0</v>
      </c>
      <c r="V36" s="148">
        <v>290500</v>
      </c>
      <c r="W36" s="148">
        <v>-290500</v>
      </c>
      <c r="X36" s="147"/>
    </row>
    <row r="37" spans="1:24" ht="56.25" x14ac:dyDescent="0.25">
      <c r="A37" s="172"/>
      <c r="B37" s="151" t="s">
        <v>277</v>
      </c>
      <c r="C37" s="152" t="s">
        <v>217</v>
      </c>
      <c r="D37" s="152" t="s">
        <v>480</v>
      </c>
      <c r="E37" s="152" t="s">
        <v>479</v>
      </c>
      <c r="F37" s="152" t="s">
        <v>220</v>
      </c>
      <c r="G37" s="152" t="s">
        <v>220</v>
      </c>
      <c r="H37" s="152" t="s">
        <v>219</v>
      </c>
      <c r="I37" s="152" t="s">
        <v>220</v>
      </c>
      <c r="J37" s="152" t="s">
        <v>478</v>
      </c>
      <c r="K37" s="152" t="s">
        <v>223</v>
      </c>
      <c r="L37" s="152" t="s">
        <v>220</v>
      </c>
      <c r="M37" s="152" t="s">
        <v>219</v>
      </c>
      <c r="N37" s="152" t="s">
        <v>224</v>
      </c>
      <c r="O37" s="151" t="s">
        <v>225</v>
      </c>
      <c r="P37" s="151" t="s">
        <v>226</v>
      </c>
      <c r="Q37" s="151" t="s">
        <v>279</v>
      </c>
      <c r="R37" s="149"/>
      <c r="S37" s="150"/>
      <c r="T37" s="149"/>
      <c r="U37" s="148">
        <v>442540</v>
      </c>
      <c r="V37" s="148">
        <v>0</v>
      </c>
      <c r="W37" s="148">
        <v>442540</v>
      </c>
      <c r="X37" s="147"/>
    </row>
    <row r="38" spans="1:24" ht="45" x14ac:dyDescent="0.25">
      <c r="A38" s="171" t="s">
        <v>454</v>
      </c>
      <c r="B38" s="151" t="s">
        <v>281</v>
      </c>
      <c r="C38" s="152" t="s">
        <v>217</v>
      </c>
      <c r="D38" s="152" t="s">
        <v>480</v>
      </c>
      <c r="E38" s="152" t="s">
        <v>479</v>
      </c>
      <c r="F38" s="152" t="s">
        <v>220</v>
      </c>
      <c r="G38" s="152" t="s">
        <v>220</v>
      </c>
      <c r="H38" s="152" t="s">
        <v>219</v>
      </c>
      <c r="I38" s="152" t="s">
        <v>220</v>
      </c>
      <c r="J38" s="152" t="s">
        <v>478</v>
      </c>
      <c r="K38" s="152" t="s">
        <v>223</v>
      </c>
      <c r="L38" s="152" t="s">
        <v>220</v>
      </c>
      <c r="M38" s="152" t="s">
        <v>219</v>
      </c>
      <c r="N38" s="152" t="s">
        <v>224</v>
      </c>
      <c r="O38" s="151" t="s">
        <v>225</v>
      </c>
      <c r="P38" s="151" t="s">
        <v>226</v>
      </c>
      <c r="Q38" s="151" t="s">
        <v>228</v>
      </c>
      <c r="R38" s="149"/>
      <c r="S38" s="150"/>
      <c r="T38" s="149"/>
      <c r="U38" s="148">
        <v>0</v>
      </c>
      <c r="V38" s="148">
        <v>290500</v>
      </c>
      <c r="W38" s="148">
        <v>-290500</v>
      </c>
      <c r="X38" s="147"/>
    </row>
    <row r="39" spans="1:24" ht="45" x14ac:dyDescent="0.25">
      <c r="A39" s="174"/>
      <c r="B39" s="151" t="s">
        <v>281</v>
      </c>
      <c r="C39" s="152" t="s">
        <v>217</v>
      </c>
      <c r="D39" s="152" t="s">
        <v>480</v>
      </c>
      <c r="E39" s="152" t="s">
        <v>479</v>
      </c>
      <c r="F39" s="152" t="s">
        <v>220</v>
      </c>
      <c r="G39" s="152" t="s">
        <v>220</v>
      </c>
      <c r="H39" s="152" t="s">
        <v>219</v>
      </c>
      <c r="I39" s="152" t="s">
        <v>220</v>
      </c>
      <c r="J39" s="152" t="s">
        <v>478</v>
      </c>
      <c r="K39" s="152" t="s">
        <v>223</v>
      </c>
      <c r="L39" s="152" t="s">
        <v>220</v>
      </c>
      <c r="M39" s="152" t="s">
        <v>219</v>
      </c>
      <c r="N39" s="152" t="s">
        <v>224</v>
      </c>
      <c r="O39" s="151" t="s">
        <v>225</v>
      </c>
      <c r="P39" s="151" t="s">
        <v>226</v>
      </c>
      <c r="Q39" s="151" t="s">
        <v>230</v>
      </c>
      <c r="R39" s="149"/>
      <c r="S39" s="150"/>
      <c r="T39" s="149"/>
      <c r="U39" s="148">
        <v>0</v>
      </c>
      <c r="V39" s="148">
        <v>257300</v>
      </c>
      <c r="W39" s="148">
        <v>-257300</v>
      </c>
      <c r="X39" s="147"/>
    </row>
    <row r="40" spans="1:24" ht="56.25" x14ac:dyDescent="0.25">
      <c r="A40" s="172"/>
      <c r="B40" s="151" t="s">
        <v>281</v>
      </c>
      <c r="C40" s="152" t="s">
        <v>217</v>
      </c>
      <c r="D40" s="152" t="s">
        <v>480</v>
      </c>
      <c r="E40" s="152" t="s">
        <v>479</v>
      </c>
      <c r="F40" s="152" t="s">
        <v>220</v>
      </c>
      <c r="G40" s="152" t="s">
        <v>220</v>
      </c>
      <c r="H40" s="152" t="s">
        <v>219</v>
      </c>
      <c r="I40" s="152" t="s">
        <v>220</v>
      </c>
      <c r="J40" s="152" t="s">
        <v>478</v>
      </c>
      <c r="K40" s="152" t="s">
        <v>223</v>
      </c>
      <c r="L40" s="152" t="s">
        <v>220</v>
      </c>
      <c r="M40" s="152" t="s">
        <v>219</v>
      </c>
      <c r="N40" s="152" t="s">
        <v>224</v>
      </c>
      <c r="O40" s="151" t="s">
        <v>225</v>
      </c>
      <c r="P40" s="151" t="s">
        <v>226</v>
      </c>
      <c r="Q40" s="151" t="s">
        <v>283</v>
      </c>
      <c r="R40" s="149"/>
      <c r="S40" s="150"/>
      <c r="T40" s="149"/>
      <c r="U40" s="148">
        <v>290500</v>
      </c>
      <c r="V40" s="148">
        <v>0</v>
      </c>
      <c r="W40" s="148">
        <v>290500</v>
      </c>
      <c r="X40" s="147"/>
    </row>
    <row r="41" spans="1:24" ht="45" x14ac:dyDescent="0.25">
      <c r="A41" s="171" t="s">
        <v>452</v>
      </c>
      <c r="B41" s="151" t="s">
        <v>286</v>
      </c>
      <c r="C41" s="152" t="s">
        <v>217</v>
      </c>
      <c r="D41" s="152" t="s">
        <v>480</v>
      </c>
      <c r="E41" s="152" t="s">
        <v>479</v>
      </c>
      <c r="F41" s="152" t="s">
        <v>220</v>
      </c>
      <c r="G41" s="152" t="s">
        <v>220</v>
      </c>
      <c r="H41" s="152" t="s">
        <v>219</v>
      </c>
      <c r="I41" s="152" t="s">
        <v>220</v>
      </c>
      <c r="J41" s="152" t="s">
        <v>478</v>
      </c>
      <c r="K41" s="152" t="s">
        <v>223</v>
      </c>
      <c r="L41" s="152" t="s">
        <v>220</v>
      </c>
      <c r="M41" s="152" t="s">
        <v>219</v>
      </c>
      <c r="N41" s="152" t="s">
        <v>224</v>
      </c>
      <c r="O41" s="151" t="s">
        <v>225</v>
      </c>
      <c r="P41" s="151" t="s">
        <v>226</v>
      </c>
      <c r="Q41" s="151" t="s">
        <v>228</v>
      </c>
      <c r="R41" s="149"/>
      <c r="S41" s="150"/>
      <c r="T41" s="149"/>
      <c r="U41" s="148">
        <v>0</v>
      </c>
      <c r="V41" s="148">
        <v>257300</v>
      </c>
      <c r="W41" s="148">
        <v>-257300</v>
      </c>
      <c r="X41" s="147"/>
    </row>
    <row r="42" spans="1:24" ht="56.25" x14ac:dyDescent="0.25">
      <c r="A42" s="172"/>
      <c r="B42" s="151" t="s">
        <v>286</v>
      </c>
      <c r="C42" s="152" t="s">
        <v>217</v>
      </c>
      <c r="D42" s="152" t="s">
        <v>480</v>
      </c>
      <c r="E42" s="152" t="s">
        <v>479</v>
      </c>
      <c r="F42" s="152" t="s">
        <v>220</v>
      </c>
      <c r="G42" s="152" t="s">
        <v>220</v>
      </c>
      <c r="H42" s="152" t="s">
        <v>219</v>
      </c>
      <c r="I42" s="152" t="s">
        <v>220</v>
      </c>
      <c r="J42" s="152" t="s">
        <v>478</v>
      </c>
      <c r="K42" s="152" t="s">
        <v>223</v>
      </c>
      <c r="L42" s="152" t="s">
        <v>220</v>
      </c>
      <c r="M42" s="152" t="s">
        <v>219</v>
      </c>
      <c r="N42" s="152" t="s">
        <v>224</v>
      </c>
      <c r="O42" s="151" t="s">
        <v>225</v>
      </c>
      <c r="P42" s="151" t="s">
        <v>226</v>
      </c>
      <c r="Q42" s="151" t="s">
        <v>288</v>
      </c>
      <c r="R42" s="149"/>
      <c r="S42" s="150"/>
      <c r="T42" s="149"/>
      <c r="U42" s="148">
        <v>257300</v>
      </c>
      <c r="V42" s="148">
        <v>0</v>
      </c>
      <c r="W42" s="148">
        <v>257300</v>
      </c>
      <c r="X42" s="147"/>
    </row>
    <row r="43" spans="1:24" ht="22.5" x14ac:dyDescent="0.25">
      <c r="A43" s="141"/>
      <c r="B43" s="141"/>
      <c r="C43" s="145"/>
      <c r="D43" s="146" t="s">
        <v>477</v>
      </c>
      <c r="E43" s="145"/>
      <c r="F43" s="145"/>
      <c r="G43" s="145"/>
      <c r="H43" s="145"/>
      <c r="I43" s="145"/>
      <c r="J43" s="145"/>
      <c r="K43" s="145"/>
      <c r="L43" s="145"/>
      <c r="M43" s="145"/>
      <c r="N43" s="145"/>
      <c r="O43" s="141"/>
      <c r="P43" s="141"/>
      <c r="Q43" s="141"/>
      <c r="R43" s="141"/>
      <c r="S43" s="145"/>
      <c r="T43" s="141"/>
      <c r="U43" s="140">
        <v>1311965</v>
      </c>
      <c r="V43" s="140">
        <v>2623930</v>
      </c>
      <c r="W43" s="144">
        <v>-1311965</v>
      </c>
      <c r="X43" s="143"/>
    </row>
    <row r="44" spans="1:24" x14ac:dyDescent="0.25">
      <c r="A44" s="142" t="s">
        <v>300</v>
      </c>
      <c r="B44" s="141"/>
      <c r="C44" s="141"/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1"/>
      <c r="P44" s="141"/>
      <c r="Q44" s="141"/>
      <c r="R44" s="141"/>
      <c r="S44" s="141"/>
      <c r="T44" s="141"/>
      <c r="U44" s="140">
        <v>1325886.8</v>
      </c>
      <c r="V44" s="140">
        <v>2788021.1</v>
      </c>
      <c r="W44" s="140">
        <v>-1462134.3</v>
      </c>
      <c r="X44" s="139">
        <v>-2147300</v>
      </c>
    </row>
    <row r="45" spans="1:24" x14ac:dyDescent="0.25">
      <c r="A45" s="138" t="s">
        <v>4</v>
      </c>
    </row>
    <row r="46" spans="1:24" ht="15.4" customHeight="1" x14ac:dyDescent="0.25">
      <c r="A46" s="173" t="s">
        <v>301</v>
      </c>
      <c r="B46" s="173"/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3"/>
      <c r="Q46" s="173"/>
      <c r="R46" s="173"/>
      <c r="S46" s="173"/>
    </row>
    <row r="47" spans="1:24" x14ac:dyDescent="0.25">
      <c r="A47" s="135" t="s">
        <v>4</v>
      </c>
    </row>
    <row r="48" spans="1:24" x14ac:dyDescent="0.25">
      <c r="A48" s="137"/>
      <c r="B48" s="135"/>
      <c r="C48" s="136" t="s">
        <v>302</v>
      </c>
    </row>
    <row r="49" spans="1:1" ht="18" customHeight="1" x14ac:dyDescent="0.25">
      <c r="A49" s="135" t="s">
        <v>4</v>
      </c>
    </row>
  </sheetData>
  <mergeCells count="14">
    <mergeCell ref="A21:A22"/>
    <mergeCell ref="A41:A42"/>
    <mergeCell ref="A46:S46"/>
    <mergeCell ref="A24:A25"/>
    <mergeCell ref="A26:A27"/>
    <mergeCell ref="A28:A29"/>
    <mergeCell ref="A32:A34"/>
    <mergeCell ref="A35:A37"/>
    <mergeCell ref="A38:A40"/>
    <mergeCell ref="A11:A12"/>
    <mergeCell ref="A13:A14"/>
    <mergeCell ref="A15:A16"/>
    <mergeCell ref="A17:A18"/>
    <mergeCell ref="A19:A2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A667F-E6D1-4A26-AC91-5E366C02CE5A}">
  <sheetPr>
    <tabColor rgb="FFFFFF00"/>
  </sheetPr>
  <dimension ref="A1:X35"/>
  <sheetViews>
    <sheetView workbookViewId="0">
      <selection activeCell="Q35" sqref="Q35"/>
    </sheetView>
  </sheetViews>
  <sheetFormatPr defaultColWidth="8.85546875" defaultRowHeight="15" x14ac:dyDescent="0.25"/>
  <cols>
    <col min="1" max="1" width="12.7109375" style="99" customWidth="1"/>
    <col min="2" max="2" width="11.42578125" style="99" customWidth="1"/>
    <col min="3" max="3" width="6" style="99" customWidth="1"/>
    <col min="4" max="4" width="5.42578125" style="99" customWidth="1"/>
    <col min="5" max="5" width="4.7109375" style="99" customWidth="1"/>
    <col min="6" max="6" width="3.85546875" style="99" customWidth="1"/>
    <col min="7" max="7" width="4.28515625" style="99" customWidth="1"/>
    <col min="8" max="8" width="5.28515625" style="99" customWidth="1"/>
    <col min="9" max="9" width="4.7109375" style="99" customWidth="1"/>
    <col min="10" max="10" width="5.28515625" style="99" customWidth="1"/>
    <col min="11" max="11" width="7.28515625" style="99" customWidth="1"/>
    <col min="12" max="12" width="3.7109375" style="99" customWidth="1"/>
    <col min="13" max="14" width="4.7109375" style="99" customWidth="1"/>
    <col min="15" max="15" width="6.7109375" style="99" customWidth="1"/>
    <col min="16" max="16" width="9.85546875" style="99" customWidth="1"/>
    <col min="17" max="17" width="10.5703125" style="99" customWidth="1"/>
    <col min="18" max="18" width="9.28515625" style="99" customWidth="1"/>
    <col min="19" max="19" width="4.5703125" style="99" customWidth="1"/>
    <col min="20" max="20" width="9.28515625" style="99" customWidth="1"/>
    <col min="21" max="21" width="8" style="99" customWidth="1"/>
    <col min="22" max="22" width="5.28515625" style="99" customWidth="1"/>
    <col min="23" max="23" width="8" style="99" customWidth="1"/>
    <col min="24" max="24" width="6.5703125" style="99" customWidth="1"/>
    <col min="25" max="25" width="0.7109375" style="99" customWidth="1"/>
    <col min="26" max="16384" width="8.85546875" style="99"/>
  </cols>
  <sheetData>
    <row r="1" spans="1:24" x14ac:dyDescent="0.25">
      <c r="A1" s="134" t="s">
        <v>186</v>
      </c>
    </row>
    <row r="2" spans="1:24" x14ac:dyDescent="0.25">
      <c r="A2" s="134" t="s">
        <v>187</v>
      </c>
    </row>
    <row r="3" spans="1:24" x14ac:dyDescent="0.25">
      <c r="A3" s="133" t="s">
        <v>491</v>
      </c>
    </row>
    <row r="5" spans="1:24" x14ac:dyDescent="0.25">
      <c r="A5" s="114"/>
      <c r="B5" s="116" t="s">
        <v>475</v>
      </c>
    </row>
    <row r="6" spans="1:24" x14ac:dyDescent="0.25">
      <c r="A6" s="132" t="s">
        <v>190</v>
      </c>
      <c r="B6" s="116" t="s">
        <v>474</v>
      </c>
    </row>
    <row r="7" spans="1:24" x14ac:dyDescent="0.25">
      <c r="A7" s="132" t="s">
        <v>190</v>
      </c>
      <c r="B7" s="116" t="s">
        <v>473</v>
      </c>
    </row>
    <row r="8" spans="1:24" x14ac:dyDescent="0.25">
      <c r="A8" s="132" t="s">
        <v>190</v>
      </c>
      <c r="B8" s="116" t="s">
        <v>490</v>
      </c>
    </row>
    <row r="9" spans="1:24" x14ac:dyDescent="0.25">
      <c r="A9" s="116" t="s">
        <v>4</v>
      </c>
    </row>
    <row r="10" spans="1:24" x14ac:dyDescent="0.25">
      <c r="A10" s="131" t="s">
        <v>471</v>
      </c>
      <c r="B10" s="131" t="s">
        <v>193</v>
      </c>
      <c r="C10" s="130" t="s">
        <v>194</v>
      </c>
      <c r="D10" s="130" t="s">
        <v>195</v>
      </c>
      <c r="E10" s="130" t="s">
        <v>196</v>
      </c>
      <c r="F10" s="130" t="s">
        <v>197</v>
      </c>
      <c r="G10" s="130" t="s">
        <v>198</v>
      </c>
      <c r="H10" s="130" t="s">
        <v>199</v>
      </c>
      <c r="I10" s="130" t="s">
        <v>200</v>
      </c>
      <c r="J10" s="130" t="s">
        <v>201</v>
      </c>
      <c r="K10" s="130" t="s">
        <v>202</v>
      </c>
      <c r="L10" s="130" t="s">
        <v>203</v>
      </c>
      <c r="M10" s="130" t="s">
        <v>204</v>
      </c>
      <c r="N10" s="130" t="s">
        <v>205</v>
      </c>
      <c r="O10" s="131" t="s">
        <v>206</v>
      </c>
      <c r="P10" s="131" t="s">
        <v>207</v>
      </c>
      <c r="Q10" s="131" t="s">
        <v>208</v>
      </c>
      <c r="R10" s="131" t="s">
        <v>209</v>
      </c>
      <c r="S10" s="130" t="s">
        <v>210</v>
      </c>
      <c r="T10" s="131" t="s">
        <v>211</v>
      </c>
      <c r="U10" s="130" t="s">
        <v>212</v>
      </c>
      <c r="V10" s="130" t="s">
        <v>213</v>
      </c>
      <c r="W10" s="130" t="s">
        <v>214</v>
      </c>
      <c r="X10" s="129" t="s">
        <v>215</v>
      </c>
    </row>
    <row r="11" spans="1:24" x14ac:dyDescent="0.25">
      <c r="A11" s="164" t="s">
        <v>462</v>
      </c>
      <c r="B11" s="127" t="s">
        <v>262</v>
      </c>
      <c r="C11" s="128" t="s">
        <v>217</v>
      </c>
      <c r="D11" s="128" t="s">
        <v>364</v>
      </c>
      <c r="E11" s="128" t="s">
        <v>370</v>
      </c>
      <c r="F11" s="128" t="s">
        <v>447</v>
      </c>
      <c r="G11" s="128" t="s">
        <v>220</v>
      </c>
      <c r="H11" s="128" t="s">
        <v>219</v>
      </c>
      <c r="I11" s="128" t="s">
        <v>220</v>
      </c>
      <c r="J11" s="128" t="s">
        <v>356</v>
      </c>
      <c r="K11" s="128" t="s">
        <v>223</v>
      </c>
      <c r="L11" s="128" t="s">
        <v>220</v>
      </c>
      <c r="M11" s="128" t="s">
        <v>259</v>
      </c>
      <c r="N11" s="128" t="s">
        <v>224</v>
      </c>
      <c r="O11" s="127" t="s">
        <v>225</v>
      </c>
      <c r="P11" s="127" t="s">
        <v>226</v>
      </c>
      <c r="Q11" s="127" t="s">
        <v>248</v>
      </c>
      <c r="R11" s="125"/>
      <c r="S11" s="126"/>
      <c r="T11" s="125"/>
      <c r="U11" s="124">
        <v>6</v>
      </c>
      <c r="V11" s="124">
        <v>0</v>
      </c>
      <c r="W11" s="124">
        <v>6</v>
      </c>
      <c r="X11" s="123"/>
    </row>
    <row r="12" spans="1:24" x14ac:dyDescent="0.25">
      <c r="A12" s="165"/>
      <c r="B12" s="127" t="s">
        <v>262</v>
      </c>
      <c r="C12" s="128" t="s">
        <v>217</v>
      </c>
      <c r="D12" s="128" t="s">
        <v>364</v>
      </c>
      <c r="E12" s="128" t="s">
        <v>370</v>
      </c>
      <c r="F12" s="128" t="s">
        <v>447</v>
      </c>
      <c r="G12" s="128" t="s">
        <v>220</v>
      </c>
      <c r="H12" s="128" t="s">
        <v>219</v>
      </c>
      <c r="I12" s="128" t="s">
        <v>220</v>
      </c>
      <c r="J12" s="128" t="s">
        <v>356</v>
      </c>
      <c r="K12" s="128" t="s">
        <v>223</v>
      </c>
      <c r="L12" s="128" t="s">
        <v>220</v>
      </c>
      <c r="M12" s="128" t="s">
        <v>259</v>
      </c>
      <c r="N12" s="128" t="s">
        <v>224</v>
      </c>
      <c r="O12" s="127" t="s">
        <v>225</v>
      </c>
      <c r="P12" s="127" t="s">
        <v>226</v>
      </c>
      <c r="Q12" s="127" t="s">
        <v>265</v>
      </c>
      <c r="R12" s="125"/>
      <c r="S12" s="126"/>
      <c r="T12" s="125"/>
      <c r="U12" s="124">
        <v>6.55</v>
      </c>
      <c r="V12" s="124">
        <v>0</v>
      </c>
      <c r="W12" s="124">
        <v>6.55</v>
      </c>
      <c r="X12" s="123"/>
    </row>
    <row r="13" spans="1:24" x14ac:dyDescent="0.25">
      <c r="A13" s="165"/>
      <c r="B13" s="127" t="s">
        <v>262</v>
      </c>
      <c r="C13" s="128" t="s">
        <v>217</v>
      </c>
      <c r="D13" s="128" t="s">
        <v>364</v>
      </c>
      <c r="E13" s="128" t="s">
        <v>370</v>
      </c>
      <c r="F13" s="128" t="s">
        <v>447</v>
      </c>
      <c r="G13" s="128" t="s">
        <v>220</v>
      </c>
      <c r="H13" s="128" t="s">
        <v>219</v>
      </c>
      <c r="I13" s="128" t="s">
        <v>220</v>
      </c>
      <c r="J13" s="128" t="s">
        <v>356</v>
      </c>
      <c r="K13" s="128" t="s">
        <v>223</v>
      </c>
      <c r="L13" s="128" t="s">
        <v>220</v>
      </c>
      <c r="M13" s="128" t="s">
        <v>260</v>
      </c>
      <c r="N13" s="128" t="s">
        <v>224</v>
      </c>
      <c r="O13" s="127" t="s">
        <v>225</v>
      </c>
      <c r="P13" s="127" t="s">
        <v>226</v>
      </c>
      <c r="Q13" s="127" t="s">
        <v>248</v>
      </c>
      <c r="R13" s="125"/>
      <c r="S13" s="126"/>
      <c r="T13" s="125"/>
      <c r="U13" s="124">
        <v>1920.39</v>
      </c>
      <c r="V13" s="124">
        <v>0</v>
      </c>
      <c r="W13" s="124">
        <v>1920.39</v>
      </c>
      <c r="X13" s="123"/>
    </row>
    <row r="14" spans="1:24" x14ac:dyDescent="0.25">
      <c r="A14" s="166"/>
      <c r="B14" s="127" t="s">
        <v>262</v>
      </c>
      <c r="C14" s="128" t="s">
        <v>217</v>
      </c>
      <c r="D14" s="128" t="s">
        <v>364</v>
      </c>
      <c r="E14" s="128" t="s">
        <v>370</v>
      </c>
      <c r="F14" s="128" t="s">
        <v>447</v>
      </c>
      <c r="G14" s="128" t="s">
        <v>220</v>
      </c>
      <c r="H14" s="128" t="s">
        <v>219</v>
      </c>
      <c r="I14" s="128" t="s">
        <v>220</v>
      </c>
      <c r="J14" s="128" t="s">
        <v>356</v>
      </c>
      <c r="K14" s="128" t="s">
        <v>223</v>
      </c>
      <c r="L14" s="128" t="s">
        <v>220</v>
      </c>
      <c r="M14" s="128" t="s">
        <v>260</v>
      </c>
      <c r="N14" s="128" t="s">
        <v>224</v>
      </c>
      <c r="O14" s="127" t="s">
        <v>225</v>
      </c>
      <c r="P14" s="127" t="s">
        <v>226</v>
      </c>
      <c r="Q14" s="127" t="s">
        <v>265</v>
      </c>
      <c r="R14" s="125"/>
      <c r="S14" s="126"/>
      <c r="T14" s="125"/>
      <c r="U14" s="124">
        <v>1920.39</v>
      </c>
      <c r="V14" s="124">
        <v>0</v>
      </c>
      <c r="W14" s="124">
        <v>1920.39</v>
      </c>
      <c r="X14" s="123"/>
    </row>
    <row r="15" spans="1:24" x14ac:dyDescent="0.25">
      <c r="A15" s="164" t="s">
        <v>460</v>
      </c>
      <c r="B15" s="127" t="s">
        <v>267</v>
      </c>
      <c r="C15" s="128" t="s">
        <v>217</v>
      </c>
      <c r="D15" s="128" t="s">
        <v>364</v>
      </c>
      <c r="E15" s="128" t="s">
        <v>370</v>
      </c>
      <c r="F15" s="128" t="s">
        <v>447</v>
      </c>
      <c r="G15" s="128" t="s">
        <v>220</v>
      </c>
      <c r="H15" s="128" t="s">
        <v>219</v>
      </c>
      <c r="I15" s="128" t="s">
        <v>220</v>
      </c>
      <c r="J15" s="128" t="s">
        <v>356</v>
      </c>
      <c r="K15" s="128" t="s">
        <v>223</v>
      </c>
      <c r="L15" s="128" t="s">
        <v>220</v>
      </c>
      <c r="M15" s="128" t="s">
        <v>259</v>
      </c>
      <c r="N15" s="128" t="s">
        <v>224</v>
      </c>
      <c r="O15" s="127" t="s">
        <v>225</v>
      </c>
      <c r="P15" s="127" t="s">
        <v>226</v>
      </c>
      <c r="Q15" s="127" t="s">
        <v>248</v>
      </c>
      <c r="R15" s="125"/>
      <c r="S15" s="126"/>
      <c r="T15" s="125"/>
      <c r="U15" s="124">
        <v>5.46</v>
      </c>
      <c r="V15" s="124">
        <v>0</v>
      </c>
      <c r="W15" s="124">
        <v>5.46</v>
      </c>
      <c r="X15" s="123"/>
    </row>
    <row r="16" spans="1:24" x14ac:dyDescent="0.25">
      <c r="A16" s="166"/>
      <c r="B16" s="127" t="s">
        <v>267</v>
      </c>
      <c r="C16" s="128" t="s">
        <v>217</v>
      </c>
      <c r="D16" s="128" t="s">
        <v>364</v>
      </c>
      <c r="E16" s="128" t="s">
        <v>370</v>
      </c>
      <c r="F16" s="128" t="s">
        <v>447</v>
      </c>
      <c r="G16" s="128" t="s">
        <v>220</v>
      </c>
      <c r="H16" s="128" t="s">
        <v>219</v>
      </c>
      <c r="I16" s="128" t="s">
        <v>220</v>
      </c>
      <c r="J16" s="128" t="s">
        <v>356</v>
      </c>
      <c r="K16" s="128" t="s">
        <v>223</v>
      </c>
      <c r="L16" s="128" t="s">
        <v>220</v>
      </c>
      <c r="M16" s="128" t="s">
        <v>260</v>
      </c>
      <c r="N16" s="128" t="s">
        <v>224</v>
      </c>
      <c r="O16" s="127" t="s">
        <v>225</v>
      </c>
      <c r="P16" s="127" t="s">
        <v>226</v>
      </c>
      <c r="Q16" s="127" t="s">
        <v>248</v>
      </c>
      <c r="R16" s="125"/>
      <c r="S16" s="126"/>
      <c r="T16" s="125"/>
      <c r="U16" s="124">
        <v>1920.39</v>
      </c>
      <c r="V16" s="124">
        <v>0</v>
      </c>
      <c r="W16" s="124">
        <v>1920.39</v>
      </c>
      <c r="X16" s="123"/>
    </row>
    <row r="17" spans="1:24" x14ac:dyDescent="0.25">
      <c r="A17" s="164" t="s">
        <v>458</v>
      </c>
      <c r="B17" s="127" t="s">
        <v>272</v>
      </c>
      <c r="C17" s="128" t="s">
        <v>217</v>
      </c>
      <c r="D17" s="128" t="s">
        <v>364</v>
      </c>
      <c r="E17" s="128" t="s">
        <v>370</v>
      </c>
      <c r="F17" s="128" t="s">
        <v>447</v>
      </c>
      <c r="G17" s="128" t="s">
        <v>220</v>
      </c>
      <c r="H17" s="128" t="s">
        <v>219</v>
      </c>
      <c r="I17" s="128" t="s">
        <v>220</v>
      </c>
      <c r="J17" s="128" t="s">
        <v>356</v>
      </c>
      <c r="K17" s="128" t="s">
        <v>223</v>
      </c>
      <c r="L17" s="128" t="s">
        <v>220</v>
      </c>
      <c r="M17" s="128" t="s">
        <v>259</v>
      </c>
      <c r="N17" s="128" t="s">
        <v>224</v>
      </c>
      <c r="O17" s="127" t="s">
        <v>225</v>
      </c>
      <c r="P17" s="127" t="s">
        <v>226</v>
      </c>
      <c r="Q17" s="127" t="s">
        <v>248</v>
      </c>
      <c r="R17" s="125"/>
      <c r="S17" s="126"/>
      <c r="T17" s="125"/>
      <c r="U17" s="124">
        <v>4.92</v>
      </c>
      <c r="V17" s="124">
        <v>0</v>
      </c>
      <c r="W17" s="124">
        <v>4.92</v>
      </c>
      <c r="X17" s="123"/>
    </row>
    <row r="18" spans="1:24" x14ac:dyDescent="0.25">
      <c r="A18" s="166"/>
      <c r="B18" s="127" t="s">
        <v>272</v>
      </c>
      <c r="C18" s="128" t="s">
        <v>217</v>
      </c>
      <c r="D18" s="128" t="s">
        <v>364</v>
      </c>
      <c r="E18" s="128" t="s">
        <v>370</v>
      </c>
      <c r="F18" s="128" t="s">
        <v>447</v>
      </c>
      <c r="G18" s="128" t="s">
        <v>220</v>
      </c>
      <c r="H18" s="128" t="s">
        <v>219</v>
      </c>
      <c r="I18" s="128" t="s">
        <v>220</v>
      </c>
      <c r="J18" s="128" t="s">
        <v>356</v>
      </c>
      <c r="K18" s="128" t="s">
        <v>223</v>
      </c>
      <c r="L18" s="128" t="s">
        <v>220</v>
      </c>
      <c r="M18" s="128" t="s">
        <v>260</v>
      </c>
      <c r="N18" s="128" t="s">
        <v>224</v>
      </c>
      <c r="O18" s="127" t="s">
        <v>225</v>
      </c>
      <c r="P18" s="127" t="s">
        <v>226</v>
      </c>
      <c r="Q18" s="127" t="s">
        <v>248</v>
      </c>
      <c r="R18" s="125"/>
      <c r="S18" s="126"/>
      <c r="T18" s="125"/>
      <c r="U18" s="124">
        <v>2057.4899999999998</v>
      </c>
      <c r="V18" s="124">
        <v>0</v>
      </c>
      <c r="W18" s="124">
        <v>2057.4899999999998</v>
      </c>
      <c r="X18" s="123"/>
    </row>
    <row r="19" spans="1:24" x14ac:dyDescent="0.25">
      <c r="A19" s="164" t="s">
        <v>456</v>
      </c>
      <c r="B19" s="127" t="s">
        <v>277</v>
      </c>
      <c r="C19" s="128" t="s">
        <v>217</v>
      </c>
      <c r="D19" s="128" t="s">
        <v>364</v>
      </c>
      <c r="E19" s="128" t="s">
        <v>370</v>
      </c>
      <c r="F19" s="128" t="s">
        <v>447</v>
      </c>
      <c r="G19" s="128" t="s">
        <v>220</v>
      </c>
      <c r="H19" s="128" t="s">
        <v>219</v>
      </c>
      <c r="I19" s="128" t="s">
        <v>220</v>
      </c>
      <c r="J19" s="128" t="s">
        <v>356</v>
      </c>
      <c r="K19" s="128" t="s">
        <v>223</v>
      </c>
      <c r="L19" s="128" t="s">
        <v>220</v>
      </c>
      <c r="M19" s="128" t="s">
        <v>259</v>
      </c>
      <c r="N19" s="128" t="s">
        <v>224</v>
      </c>
      <c r="O19" s="127" t="s">
        <v>225</v>
      </c>
      <c r="P19" s="127" t="s">
        <v>226</v>
      </c>
      <c r="Q19" s="127" t="s">
        <v>248</v>
      </c>
      <c r="R19" s="125"/>
      <c r="S19" s="126"/>
      <c r="T19" s="125"/>
      <c r="U19" s="124">
        <v>4.33</v>
      </c>
      <c r="V19" s="124">
        <v>0</v>
      </c>
      <c r="W19" s="124">
        <v>4.33</v>
      </c>
      <c r="X19" s="123"/>
    </row>
    <row r="20" spans="1:24" x14ac:dyDescent="0.25">
      <c r="A20" s="166"/>
      <c r="B20" s="127" t="s">
        <v>277</v>
      </c>
      <c r="C20" s="128" t="s">
        <v>217</v>
      </c>
      <c r="D20" s="128" t="s">
        <v>364</v>
      </c>
      <c r="E20" s="128" t="s">
        <v>370</v>
      </c>
      <c r="F20" s="128" t="s">
        <v>447</v>
      </c>
      <c r="G20" s="128" t="s">
        <v>220</v>
      </c>
      <c r="H20" s="128" t="s">
        <v>219</v>
      </c>
      <c r="I20" s="128" t="s">
        <v>220</v>
      </c>
      <c r="J20" s="128" t="s">
        <v>356</v>
      </c>
      <c r="K20" s="128" t="s">
        <v>223</v>
      </c>
      <c r="L20" s="128" t="s">
        <v>220</v>
      </c>
      <c r="M20" s="128" t="s">
        <v>260</v>
      </c>
      <c r="N20" s="128" t="s">
        <v>224</v>
      </c>
      <c r="O20" s="127" t="s">
        <v>225</v>
      </c>
      <c r="P20" s="127" t="s">
        <v>226</v>
      </c>
      <c r="Q20" s="127" t="s">
        <v>248</v>
      </c>
      <c r="R20" s="125"/>
      <c r="S20" s="126"/>
      <c r="T20" s="125"/>
      <c r="U20" s="124">
        <v>1783.29</v>
      </c>
      <c r="V20" s="124">
        <v>0</v>
      </c>
      <c r="W20" s="124">
        <v>1783.29</v>
      </c>
      <c r="X20" s="123"/>
    </row>
    <row r="21" spans="1:24" x14ac:dyDescent="0.25">
      <c r="A21" s="164" t="s">
        <v>454</v>
      </c>
      <c r="B21" s="127" t="s">
        <v>281</v>
      </c>
      <c r="C21" s="128" t="s">
        <v>217</v>
      </c>
      <c r="D21" s="128" t="s">
        <v>364</v>
      </c>
      <c r="E21" s="128" t="s">
        <v>370</v>
      </c>
      <c r="F21" s="128" t="s">
        <v>447</v>
      </c>
      <c r="G21" s="128" t="s">
        <v>220</v>
      </c>
      <c r="H21" s="128" t="s">
        <v>219</v>
      </c>
      <c r="I21" s="128" t="s">
        <v>220</v>
      </c>
      <c r="J21" s="128" t="s">
        <v>356</v>
      </c>
      <c r="K21" s="128" t="s">
        <v>223</v>
      </c>
      <c r="L21" s="128" t="s">
        <v>220</v>
      </c>
      <c r="M21" s="128" t="s">
        <v>259</v>
      </c>
      <c r="N21" s="128" t="s">
        <v>224</v>
      </c>
      <c r="O21" s="127" t="s">
        <v>225</v>
      </c>
      <c r="P21" s="127" t="s">
        <v>226</v>
      </c>
      <c r="Q21" s="127" t="s">
        <v>248</v>
      </c>
      <c r="R21" s="125"/>
      <c r="S21" s="126"/>
      <c r="T21" s="125"/>
      <c r="U21" s="124">
        <v>3.81</v>
      </c>
      <c r="V21" s="124">
        <v>0</v>
      </c>
      <c r="W21" s="124">
        <v>3.81</v>
      </c>
      <c r="X21" s="123"/>
    </row>
    <row r="22" spans="1:24" x14ac:dyDescent="0.25">
      <c r="A22" s="166"/>
      <c r="B22" s="127" t="s">
        <v>281</v>
      </c>
      <c r="C22" s="128" t="s">
        <v>217</v>
      </c>
      <c r="D22" s="128" t="s">
        <v>364</v>
      </c>
      <c r="E22" s="128" t="s">
        <v>370</v>
      </c>
      <c r="F22" s="128" t="s">
        <v>447</v>
      </c>
      <c r="G22" s="128" t="s">
        <v>220</v>
      </c>
      <c r="H22" s="128" t="s">
        <v>219</v>
      </c>
      <c r="I22" s="128" t="s">
        <v>220</v>
      </c>
      <c r="J22" s="128" t="s">
        <v>356</v>
      </c>
      <c r="K22" s="128" t="s">
        <v>223</v>
      </c>
      <c r="L22" s="128" t="s">
        <v>220</v>
      </c>
      <c r="M22" s="128" t="s">
        <v>260</v>
      </c>
      <c r="N22" s="128" t="s">
        <v>224</v>
      </c>
      <c r="O22" s="127" t="s">
        <v>225</v>
      </c>
      <c r="P22" s="127" t="s">
        <v>226</v>
      </c>
      <c r="Q22" s="127" t="s">
        <v>248</v>
      </c>
      <c r="R22" s="125"/>
      <c r="S22" s="126"/>
      <c r="T22" s="125"/>
      <c r="U22" s="124">
        <v>1917.04</v>
      </c>
      <c r="V22" s="124">
        <v>0</v>
      </c>
      <c r="W22" s="124">
        <v>1917.04</v>
      </c>
      <c r="X22" s="123"/>
    </row>
    <row r="23" spans="1:24" x14ac:dyDescent="0.25">
      <c r="A23" s="164" t="s">
        <v>452</v>
      </c>
      <c r="B23" s="127" t="s">
        <v>286</v>
      </c>
      <c r="C23" s="128" t="s">
        <v>217</v>
      </c>
      <c r="D23" s="128" t="s">
        <v>364</v>
      </c>
      <c r="E23" s="128" t="s">
        <v>370</v>
      </c>
      <c r="F23" s="128" t="s">
        <v>447</v>
      </c>
      <c r="G23" s="128" t="s">
        <v>220</v>
      </c>
      <c r="H23" s="128" t="s">
        <v>219</v>
      </c>
      <c r="I23" s="128" t="s">
        <v>220</v>
      </c>
      <c r="J23" s="128" t="s">
        <v>356</v>
      </c>
      <c r="K23" s="128" t="s">
        <v>223</v>
      </c>
      <c r="L23" s="128" t="s">
        <v>220</v>
      </c>
      <c r="M23" s="128" t="s">
        <v>259</v>
      </c>
      <c r="N23" s="128" t="s">
        <v>224</v>
      </c>
      <c r="O23" s="127" t="s">
        <v>225</v>
      </c>
      <c r="P23" s="127" t="s">
        <v>226</v>
      </c>
      <c r="Q23" s="127" t="s">
        <v>248</v>
      </c>
      <c r="R23" s="125"/>
      <c r="S23" s="126"/>
      <c r="T23" s="125"/>
      <c r="U23" s="124">
        <v>3.27</v>
      </c>
      <c r="V23" s="124">
        <v>0</v>
      </c>
      <c r="W23" s="124">
        <v>3.27</v>
      </c>
      <c r="X23" s="123"/>
    </row>
    <row r="24" spans="1:24" x14ac:dyDescent="0.25">
      <c r="A24" s="166"/>
      <c r="B24" s="127" t="s">
        <v>286</v>
      </c>
      <c r="C24" s="128" t="s">
        <v>217</v>
      </c>
      <c r="D24" s="128" t="s">
        <v>364</v>
      </c>
      <c r="E24" s="128" t="s">
        <v>370</v>
      </c>
      <c r="F24" s="128" t="s">
        <v>447</v>
      </c>
      <c r="G24" s="128" t="s">
        <v>220</v>
      </c>
      <c r="H24" s="128" t="s">
        <v>219</v>
      </c>
      <c r="I24" s="128" t="s">
        <v>220</v>
      </c>
      <c r="J24" s="128" t="s">
        <v>356</v>
      </c>
      <c r="K24" s="128" t="s">
        <v>223</v>
      </c>
      <c r="L24" s="128" t="s">
        <v>220</v>
      </c>
      <c r="M24" s="128" t="s">
        <v>260</v>
      </c>
      <c r="N24" s="128" t="s">
        <v>224</v>
      </c>
      <c r="O24" s="127" t="s">
        <v>225</v>
      </c>
      <c r="P24" s="127" t="s">
        <v>226</v>
      </c>
      <c r="Q24" s="127" t="s">
        <v>248</v>
      </c>
      <c r="R24" s="125"/>
      <c r="S24" s="126"/>
      <c r="T24" s="125"/>
      <c r="U24" s="124">
        <v>1920.39</v>
      </c>
      <c r="V24" s="124">
        <v>0</v>
      </c>
      <c r="W24" s="124">
        <v>1920.39</v>
      </c>
      <c r="X24" s="123"/>
    </row>
    <row r="25" spans="1:24" x14ac:dyDescent="0.25">
      <c r="A25" s="164" t="s">
        <v>450</v>
      </c>
      <c r="B25" s="127" t="s">
        <v>290</v>
      </c>
      <c r="C25" s="128" t="s">
        <v>217</v>
      </c>
      <c r="D25" s="128" t="s">
        <v>364</v>
      </c>
      <c r="E25" s="128" t="s">
        <v>370</v>
      </c>
      <c r="F25" s="128" t="s">
        <v>447</v>
      </c>
      <c r="G25" s="128" t="s">
        <v>220</v>
      </c>
      <c r="H25" s="128" t="s">
        <v>219</v>
      </c>
      <c r="I25" s="128" t="s">
        <v>220</v>
      </c>
      <c r="J25" s="128" t="s">
        <v>356</v>
      </c>
      <c r="K25" s="128" t="s">
        <v>223</v>
      </c>
      <c r="L25" s="128" t="s">
        <v>220</v>
      </c>
      <c r="M25" s="128" t="s">
        <v>259</v>
      </c>
      <c r="N25" s="128" t="s">
        <v>224</v>
      </c>
      <c r="O25" s="127" t="s">
        <v>225</v>
      </c>
      <c r="P25" s="127" t="s">
        <v>226</v>
      </c>
      <c r="Q25" s="127" t="s">
        <v>248</v>
      </c>
      <c r="R25" s="125"/>
      <c r="S25" s="126"/>
      <c r="T25" s="125"/>
      <c r="U25" s="124">
        <v>2.73</v>
      </c>
      <c r="V25" s="124">
        <v>0</v>
      </c>
      <c r="W25" s="124">
        <v>2.73</v>
      </c>
      <c r="X25" s="123"/>
    </row>
    <row r="26" spans="1:24" x14ac:dyDescent="0.25">
      <c r="A26" s="166"/>
      <c r="B26" s="127" t="s">
        <v>290</v>
      </c>
      <c r="C26" s="128" t="s">
        <v>217</v>
      </c>
      <c r="D26" s="128" t="s">
        <v>364</v>
      </c>
      <c r="E26" s="128" t="s">
        <v>370</v>
      </c>
      <c r="F26" s="128" t="s">
        <v>447</v>
      </c>
      <c r="G26" s="128" t="s">
        <v>220</v>
      </c>
      <c r="H26" s="128" t="s">
        <v>219</v>
      </c>
      <c r="I26" s="128" t="s">
        <v>220</v>
      </c>
      <c r="J26" s="128" t="s">
        <v>356</v>
      </c>
      <c r="K26" s="128" t="s">
        <v>223</v>
      </c>
      <c r="L26" s="128" t="s">
        <v>220</v>
      </c>
      <c r="M26" s="128" t="s">
        <v>260</v>
      </c>
      <c r="N26" s="128" t="s">
        <v>224</v>
      </c>
      <c r="O26" s="127" t="s">
        <v>225</v>
      </c>
      <c r="P26" s="127" t="s">
        <v>226</v>
      </c>
      <c r="Q26" s="127" t="s">
        <v>248</v>
      </c>
      <c r="R26" s="125"/>
      <c r="S26" s="126"/>
      <c r="T26" s="125"/>
      <c r="U26" s="124">
        <v>1920.39</v>
      </c>
      <c r="V26" s="124">
        <v>0</v>
      </c>
      <c r="W26" s="124">
        <v>1920.39</v>
      </c>
      <c r="X26" s="123"/>
    </row>
    <row r="27" spans="1:24" x14ac:dyDescent="0.25">
      <c r="A27" s="164" t="s">
        <v>448</v>
      </c>
      <c r="B27" s="127" t="s">
        <v>296</v>
      </c>
      <c r="C27" s="128" t="s">
        <v>217</v>
      </c>
      <c r="D27" s="128" t="s">
        <v>364</v>
      </c>
      <c r="E27" s="128" t="s">
        <v>370</v>
      </c>
      <c r="F27" s="128" t="s">
        <v>447</v>
      </c>
      <c r="G27" s="128" t="s">
        <v>220</v>
      </c>
      <c r="H27" s="128" t="s">
        <v>219</v>
      </c>
      <c r="I27" s="128" t="s">
        <v>220</v>
      </c>
      <c r="J27" s="128" t="s">
        <v>356</v>
      </c>
      <c r="K27" s="128" t="s">
        <v>223</v>
      </c>
      <c r="L27" s="128" t="s">
        <v>220</v>
      </c>
      <c r="M27" s="128" t="s">
        <v>259</v>
      </c>
      <c r="N27" s="128" t="s">
        <v>224</v>
      </c>
      <c r="O27" s="127" t="s">
        <v>225</v>
      </c>
      <c r="P27" s="127" t="s">
        <v>226</v>
      </c>
      <c r="Q27" s="127" t="s">
        <v>248</v>
      </c>
      <c r="R27" s="125"/>
      <c r="S27" s="126"/>
      <c r="T27" s="125"/>
      <c r="U27" s="124">
        <v>2.19</v>
      </c>
      <c r="V27" s="124">
        <v>0</v>
      </c>
      <c r="W27" s="124">
        <v>2.19</v>
      </c>
      <c r="X27" s="123"/>
    </row>
    <row r="28" spans="1:24" x14ac:dyDescent="0.25">
      <c r="A28" s="166"/>
      <c r="B28" s="127" t="s">
        <v>296</v>
      </c>
      <c r="C28" s="128" t="s">
        <v>217</v>
      </c>
      <c r="D28" s="128" t="s">
        <v>364</v>
      </c>
      <c r="E28" s="128" t="s">
        <v>370</v>
      </c>
      <c r="F28" s="128" t="s">
        <v>447</v>
      </c>
      <c r="G28" s="128" t="s">
        <v>220</v>
      </c>
      <c r="H28" s="128" t="s">
        <v>219</v>
      </c>
      <c r="I28" s="128" t="s">
        <v>220</v>
      </c>
      <c r="J28" s="128" t="s">
        <v>356</v>
      </c>
      <c r="K28" s="128" t="s">
        <v>223</v>
      </c>
      <c r="L28" s="128" t="s">
        <v>220</v>
      </c>
      <c r="M28" s="128" t="s">
        <v>260</v>
      </c>
      <c r="N28" s="128" t="s">
        <v>224</v>
      </c>
      <c r="O28" s="127" t="s">
        <v>225</v>
      </c>
      <c r="P28" s="127" t="s">
        <v>226</v>
      </c>
      <c r="Q28" s="127" t="s">
        <v>248</v>
      </c>
      <c r="R28" s="125"/>
      <c r="S28" s="126"/>
      <c r="T28" s="125"/>
      <c r="U28" s="124">
        <v>1920.39</v>
      </c>
      <c r="V28" s="124">
        <v>0</v>
      </c>
      <c r="W28" s="124">
        <v>1920.39</v>
      </c>
      <c r="X28" s="123"/>
    </row>
    <row r="29" spans="1:24" x14ac:dyDescent="0.25">
      <c r="A29" s="120"/>
      <c r="B29" s="120"/>
      <c r="C29" s="122"/>
      <c r="D29" s="161" t="s">
        <v>489</v>
      </c>
      <c r="E29" s="122"/>
      <c r="F29" s="122"/>
      <c r="G29" s="122"/>
      <c r="H29" s="122"/>
      <c r="I29" s="122"/>
      <c r="J29" s="122"/>
      <c r="K29" s="122"/>
      <c r="L29" s="122"/>
      <c r="M29" s="122"/>
      <c r="N29" s="122"/>
      <c r="O29" s="120"/>
      <c r="P29" s="120"/>
      <c r="Q29" s="120"/>
      <c r="R29" s="120"/>
      <c r="S29" s="122"/>
      <c r="T29" s="120"/>
      <c r="U29" s="119">
        <v>17319.419999999998</v>
      </c>
      <c r="V29" s="119">
        <v>0</v>
      </c>
      <c r="W29" s="160">
        <v>17319.419999999998</v>
      </c>
      <c r="X29" s="117"/>
    </row>
    <row r="30" spans="1:24" x14ac:dyDescent="0.25">
      <c r="A30" s="121" t="s">
        <v>300</v>
      </c>
      <c r="B30" s="120"/>
      <c r="C30" s="120"/>
      <c r="D30" s="120"/>
      <c r="E30" s="120"/>
      <c r="F30" s="120"/>
      <c r="G30" s="120"/>
      <c r="H30" s="120"/>
      <c r="I30" s="120"/>
      <c r="J30" s="120"/>
      <c r="K30" s="120"/>
      <c r="L30" s="120"/>
      <c r="M30" s="120"/>
      <c r="N30" s="120"/>
      <c r="O30" s="120"/>
      <c r="P30" s="120"/>
      <c r="Q30" s="120"/>
      <c r="R30" s="120"/>
      <c r="S30" s="120"/>
      <c r="T30" s="120"/>
      <c r="U30" s="119">
        <v>17319.419999999998</v>
      </c>
      <c r="V30" s="119">
        <v>0</v>
      </c>
      <c r="W30" s="119">
        <v>17319.419999999998</v>
      </c>
      <c r="X30" s="117"/>
    </row>
    <row r="31" spans="1:24" x14ac:dyDescent="0.25">
      <c r="A31" s="114" t="s">
        <v>4</v>
      </c>
    </row>
    <row r="32" spans="1:24" x14ac:dyDescent="0.25">
      <c r="A32" s="170" t="s">
        <v>301</v>
      </c>
      <c r="B32" s="170"/>
      <c r="C32" s="170"/>
      <c r="D32" s="170"/>
      <c r="E32" s="170"/>
      <c r="F32" s="170"/>
      <c r="G32" s="170"/>
      <c r="H32" s="170"/>
      <c r="I32" s="170"/>
      <c r="J32" s="170"/>
      <c r="K32" s="170"/>
      <c r="L32" s="170"/>
      <c r="M32" s="170"/>
      <c r="N32" s="170"/>
      <c r="O32" s="170"/>
      <c r="P32" s="170"/>
      <c r="Q32" s="170"/>
      <c r="R32" s="170"/>
      <c r="S32" s="170"/>
    </row>
    <row r="33" spans="1:3" x14ac:dyDescent="0.25">
      <c r="A33" s="114" t="s">
        <v>4</v>
      </c>
    </row>
    <row r="34" spans="1:3" x14ac:dyDescent="0.25">
      <c r="A34" s="116"/>
      <c r="B34" s="114"/>
      <c r="C34" s="115" t="s">
        <v>302</v>
      </c>
    </row>
    <row r="35" spans="1:3" x14ac:dyDescent="0.25">
      <c r="A35" s="114" t="s">
        <v>4</v>
      </c>
    </row>
  </sheetData>
  <mergeCells count="9">
    <mergeCell ref="A25:A26"/>
    <mergeCell ref="A27:A28"/>
    <mergeCell ref="A32:S32"/>
    <mergeCell ref="A11:A14"/>
    <mergeCell ref="A15:A16"/>
    <mergeCell ref="A17:A18"/>
    <mergeCell ref="A19:A20"/>
    <mergeCell ref="A21:A22"/>
    <mergeCell ref="A23:A2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03FDF-D21B-46BC-B9D6-0FBEA6A0F9DF}">
  <sheetPr>
    <pageSetUpPr fitToPage="1"/>
  </sheetPr>
  <dimension ref="A1:O73"/>
  <sheetViews>
    <sheetView tabSelected="1" workbookViewId="0">
      <pane xSplit="1" ySplit="8" topLeftCell="B39" activePane="bottomRight" state="frozen"/>
      <selection pane="topRight" activeCell="B1" sqref="B1"/>
      <selection pane="bottomLeft" activeCell="A9" sqref="A9"/>
      <selection pane="bottomRight" activeCell="D65" sqref="D65"/>
    </sheetView>
  </sheetViews>
  <sheetFormatPr defaultRowHeight="15" x14ac:dyDescent="0.25"/>
  <cols>
    <col min="1" max="1" width="71.42578125" customWidth="1"/>
    <col min="2" max="3" width="12.42578125" bestFit="1" customWidth="1"/>
    <col min="4" max="4" width="15.28515625" customWidth="1"/>
    <col min="5" max="5" width="19.28515625" customWidth="1"/>
    <col min="6" max="6" width="22.5703125" customWidth="1"/>
    <col min="7" max="7" width="18.85546875" bestFit="1" customWidth="1"/>
    <col min="8" max="8" width="14.85546875" bestFit="1" customWidth="1"/>
    <col min="9" max="9" width="13.5703125" customWidth="1"/>
    <col min="10" max="10" width="13.7109375" customWidth="1"/>
    <col min="11" max="11" width="15.7109375" customWidth="1"/>
    <col min="12" max="12" width="12.28515625" customWidth="1"/>
    <col min="13" max="13" width="12.42578125" bestFit="1" customWidth="1"/>
    <col min="14" max="15" width="13.5703125" bestFit="1" customWidth="1"/>
  </cols>
  <sheetData>
    <row r="1" spans="1:14" x14ac:dyDescent="0.25">
      <c r="A1" s="1" t="s">
        <v>0</v>
      </c>
    </row>
    <row r="3" spans="1:14" x14ac:dyDescent="0.25">
      <c r="A3" s="2" t="s">
        <v>1</v>
      </c>
    </row>
    <row r="4" spans="1:14" x14ac:dyDescent="0.25">
      <c r="A4" s="2" t="s">
        <v>2</v>
      </c>
    </row>
    <row r="5" spans="1:14" x14ac:dyDescent="0.25">
      <c r="A5" s="3" t="s">
        <v>3</v>
      </c>
    </row>
    <row r="7" spans="1:14" x14ac:dyDescent="0.25">
      <c r="A7" t="s">
        <v>4</v>
      </c>
      <c r="B7" s="83" t="s">
        <v>5</v>
      </c>
      <c r="C7" s="83" t="s">
        <v>5</v>
      </c>
      <c r="D7" s="83" t="s">
        <v>5</v>
      </c>
      <c r="E7" s="83" t="s">
        <v>5</v>
      </c>
      <c r="F7" s="83" t="s">
        <v>5</v>
      </c>
      <c r="G7" s="83" t="s">
        <v>5</v>
      </c>
      <c r="H7" s="83" t="s">
        <v>5</v>
      </c>
      <c r="I7" s="83" t="s">
        <v>5</v>
      </c>
      <c r="J7" s="83" t="s">
        <v>5</v>
      </c>
      <c r="K7" s="83" t="s">
        <v>5</v>
      </c>
      <c r="L7" s="83" t="s">
        <v>5</v>
      </c>
      <c r="M7" s="83" t="s">
        <v>5</v>
      </c>
    </row>
    <row r="8" spans="1:14" ht="30" x14ac:dyDescent="0.25">
      <c r="A8" t="s">
        <v>4</v>
      </c>
      <c r="B8" s="82" t="s">
        <v>6</v>
      </c>
      <c r="C8" s="82" t="s">
        <v>36</v>
      </c>
      <c r="D8" s="82" t="s">
        <v>37</v>
      </c>
      <c r="E8" s="82" t="s">
        <v>38</v>
      </c>
      <c r="F8" s="82" t="s">
        <v>39</v>
      </c>
      <c r="G8" s="82" t="s">
        <v>40</v>
      </c>
      <c r="H8" s="82" t="s">
        <v>41</v>
      </c>
      <c r="I8" s="82" t="s">
        <v>42</v>
      </c>
      <c r="J8" s="82" t="s">
        <v>43</v>
      </c>
      <c r="K8" s="82" t="s">
        <v>44</v>
      </c>
      <c r="L8" s="82" t="s">
        <v>45</v>
      </c>
      <c r="M8" s="82" t="s">
        <v>46</v>
      </c>
    </row>
    <row r="9" spans="1:14" x14ac:dyDescent="0.25">
      <c r="A9" s="6" t="s">
        <v>7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</row>
    <row r="10" spans="1:14" x14ac:dyDescent="0.25">
      <c r="A10" s="6" t="s">
        <v>8</v>
      </c>
      <c r="B10" s="7">
        <v>3938455</v>
      </c>
      <c r="C10" s="7">
        <v>3949162</v>
      </c>
      <c r="D10" s="7">
        <v>4168471</v>
      </c>
      <c r="E10" s="7">
        <v>6362257.9999999991</v>
      </c>
      <c r="F10" s="7">
        <v>11347841</v>
      </c>
      <c r="G10" s="7">
        <v>17447104</v>
      </c>
      <c r="H10" s="7">
        <v>20309500.000000004</v>
      </c>
      <c r="I10" s="7">
        <v>14434090</v>
      </c>
      <c r="J10" s="7">
        <v>11832811</v>
      </c>
      <c r="K10" s="7">
        <v>7932255</v>
      </c>
      <c r="L10" s="7">
        <v>4254097</v>
      </c>
      <c r="M10" s="7">
        <v>3585512</v>
      </c>
      <c r="N10" s="16">
        <f>SUM(B10:M10)</f>
        <v>109561556</v>
      </c>
    </row>
    <row r="11" spans="1:14" x14ac:dyDescent="0.25">
      <c r="A11" s="6" t="s">
        <v>9</v>
      </c>
      <c r="B11" s="7">
        <v>-7270</v>
      </c>
      <c r="C11" s="7">
        <v>-84510</v>
      </c>
      <c r="D11" s="7">
        <v>0</v>
      </c>
      <c r="E11" s="7">
        <v>-20000</v>
      </c>
      <c r="F11" s="7">
        <v>0</v>
      </c>
      <c r="G11" s="7">
        <v>-20000</v>
      </c>
      <c r="H11" s="7">
        <v>-110000</v>
      </c>
      <c r="I11" s="7">
        <v>-559000</v>
      </c>
      <c r="J11" s="7">
        <v>0</v>
      </c>
      <c r="K11" s="7">
        <v>-1300000</v>
      </c>
      <c r="L11" s="7">
        <v>-13000</v>
      </c>
      <c r="M11" s="7">
        <v>-33520</v>
      </c>
      <c r="N11" s="16">
        <f>SUM(B11:M11)</f>
        <v>-2147300</v>
      </c>
    </row>
    <row r="12" spans="1:14" x14ac:dyDescent="0.25">
      <c r="A12" s="6" t="s">
        <v>10</v>
      </c>
      <c r="B12" s="7">
        <v>-479830</v>
      </c>
      <c r="C12" s="7">
        <v>-344120.00000000006</v>
      </c>
      <c r="D12" s="7">
        <v>-341810</v>
      </c>
      <c r="E12" s="7">
        <v>670200</v>
      </c>
      <c r="F12" s="7">
        <v>1429340</v>
      </c>
      <c r="G12" s="7">
        <v>-415740</v>
      </c>
      <c r="H12" s="7">
        <v>479500.00000000006</v>
      </c>
      <c r="I12" s="7">
        <v>181680</v>
      </c>
      <c r="J12" s="7">
        <v>-3333190</v>
      </c>
      <c r="K12" s="7">
        <v>3344810</v>
      </c>
      <c r="L12" s="7">
        <v>-121600.00000000001</v>
      </c>
      <c r="M12" s="7">
        <v>-318160</v>
      </c>
      <c r="N12" s="16">
        <f>SUM(B12:M12)</f>
        <v>751080</v>
      </c>
    </row>
    <row r="13" spans="1:14" ht="15.75" thickBot="1" x14ac:dyDescent="0.3">
      <c r="A13" s="77" t="s">
        <v>11</v>
      </c>
      <c r="B13" s="81">
        <v>3451355</v>
      </c>
      <c r="C13" s="81">
        <v>3520532</v>
      </c>
      <c r="D13" s="81">
        <v>3826661</v>
      </c>
      <c r="E13" s="81">
        <v>7012458</v>
      </c>
      <c r="F13" s="81">
        <v>12777180.999999998</v>
      </c>
      <c r="G13" s="81">
        <v>17011364</v>
      </c>
      <c r="H13" s="81">
        <v>20679000</v>
      </c>
      <c r="I13" s="81">
        <v>14056770</v>
      </c>
      <c r="J13" s="81">
        <v>8499621</v>
      </c>
      <c r="K13" s="81">
        <v>9977065</v>
      </c>
      <c r="L13" s="81">
        <v>4119497.0000000005</v>
      </c>
      <c r="M13" s="81">
        <v>3233832</v>
      </c>
      <c r="N13" s="16">
        <f>SUM(B13:M13)</f>
        <v>108165336</v>
      </c>
    </row>
    <row r="14" spans="1:14" ht="15.75" thickTop="1" x14ac:dyDescent="0.25">
      <c r="A14" s="6" t="s">
        <v>7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</row>
    <row r="15" spans="1:14" x14ac:dyDescent="0.25">
      <c r="A15" s="6" t="s">
        <v>12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</row>
    <row r="16" spans="1:14" x14ac:dyDescent="0.25">
      <c r="A16" s="6" t="s">
        <v>7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 spans="1:15" x14ac:dyDescent="0.25">
      <c r="A17" s="6" t="s">
        <v>7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</row>
    <row r="18" spans="1:15" x14ac:dyDescent="0.25">
      <c r="A18" s="77" t="s">
        <v>13</v>
      </c>
      <c r="B18" s="80"/>
      <c r="C18" s="80"/>
      <c r="D18" s="80"/>
      <c r="E18" s="80"/>
      <c r="F18" s="80"/>
      <c r="G18" s="80"/>
      <c r="H18" s="80"/>
      <c r="I18" s="80"/>
      <c r="J18" s="80"/>
      <c r="K18" s="80"/>
      <c r="L18" s="80"/>
      <c r="M18" s="80"/>
    </row>
    <row r="19" spans="1:15" x14ac:dyDescent="0.25">
      <c r="A19" s="6" t="s">
        <v>14</v>
      </c>
      <c r="B19" s="11">
        <v>938018.99</v>
      </c>
      <c r="C19" s="11">
        <v>999655.84000000008</v>
      </c>
      <c r="D19" s="11">
        <v>718814.45</v>
      </c>
      <c r="E19" s="11">
        <v>693988.59000000008</v>
      </c>
      <c r="F19" s="11">
        <v>2439274.19</v>
      </c>
      <c r="G19" s="11">
        <v>2202024.4699999997</v>
      </c>
      <c r="H19" s="11">
        <v>6369628.8400000008</v>
      </c>
      <c r="I19" s="11">
        <v>891284.49</v>
      </c>
      <c r="J19" s="11">
        <v>-1181381.4099999999</v>
      </c>
      <c r="K19" s="11">
        <v>-142715.71000000002</v>
      </c>
      <c r="L19" s="11">
        <v>152803.27000000002</v>
      </c>
      <c r="M19" s="11">
        <v>509179.76000000007</v>
      </c>
      <c r="N19" s="17">
        <f>SUM(B19:M19)</f>
        <v>14590575.77</v>
      </c>
    </row>
    <row r="20" spans="1:15" x14ac:dyDescent="0.25">
      <c r="A20" s="6" t="s">
        <v>15</v>
      </c>
      <c r="B20" s="11">
        <v>-1235.9000000000001</v>
      </c>
      <c r="C20" s="11">
        <v>-23173.200000000001</v>
      </c>
      <c r="D20" s="11">
        <v>0</v>
      </c>
      <c r="E20" s="11">
        <v>-1200.0000000000002</v>
      </c>
      <c r="F20" s="11">
        <v>0</v>
      </c>
      <c r="G20" s="11">
        <v>4050.0000000000005</v>
      </c>
      <c r="H20" s="11">
        <v>-17600</v>
      </c>
      <c r="I20" s="11">
        <v>-26027</v>
      </c>
      <c r="J20" s="11">
        <v>-4750</v>
      </c>
      <c r="K20" s="11">
        <v>-88875.000000000015</v>
      </c>
      <c r="L20" s="11">
        <v>3575.0000000000005</v>
      </c>
      <c r="M20" s="11">
        <v>5066.8</v>
      </c>
      <c r="N20" s="17">
        <f>SUM(B20:M20)</f>
        <v>-150169.30000000005</v>
      </c>
    </row>
    <row r="21" spans="1:15" x14ac:dyDescent="0.25">
      <c r="A21" s="6" t="s">
        <v>16</v>
      </c>
      <c r="B21" s="11">
        <v>-117813.19000000002</v>
      </c>
      <c r="C21" s="11">
        <v>-81982.23000000001</v>
      </c>
      <c r="D21" s="11">
        <v>-64192.19000000001</v>
      </c>
      <c r="E21" s="11">
        <v>147299.51</v>
      </c>
      <c r="F21" s="11">
        <v>357255.78</v>
      </c>
      <c r="G21" s="11">
        <v>-116824.79</v>
      </c>
      <c r="H21" s="11">
        <v>247323.91000000003</v>
      </c>
      <c r="I21" s="11">
        <v>37710.520000000004</v>
      </c>
      <c r="J21" s="11">
        <v>-382413.64000000007</v>
      </c>
      <c r="K21" s="11">
        <v>486388.12</v>
      </c>
      <c r="L21" s="11">
        <v>-380442.66000000003</v>
      </c>
      <c r="M21" s="11">
        <v>21237.02</v>
      </c>
      <c r="N21" s="17">
        <f>SUM(B21:M21)</f>
        <v>153546.15999999995</v>
      </c>
    </row>
    <row r="22" spans="1:15" x14ac:dyDescent="0.25">
      <c r="A22" s="6" t="s">
        <v>17</v>
      </c>
      <c r="B22" s="11">
        <v>180093.05000000002</v>
      </c>
      <c r="C22" s="11">
        <v>247779.89</v>
      </c>
      <c r="D22" s="11">
        <v>227505.55</v>
      </c>
      <c r="E22" s="11">
        <v>650893.97</v>
      </c>
      <c r="F22" s="11">
        <v>2400808.2599999998</v>
      </c>
      <c r="G22" s="11">
        <v>3914416.23</v>
      </c>
      <c r="H22" s="11">
        <v>6782473.6600000001</v>
      </c>
      <c r="I22" s="11">
        <v>1368138.88</v>
      </c>
      <c r="J22" s="11">
        <v>4352580.5200000005</v>
      </c>
      <c r="K22" s="11">
        <v>1389513.67</v>
      </c>
      <c r="L22" s="11">
        <v>1053425.21</v>
      </c>
      <c r="M22" s="11">
        <v>392858.33999999997</v>
      </c>
      <c r="N22" s="17">
        <f>SUM(B22:M22)</f>
        <v>22960487.23</v>
      </c>
    </row>
    <row r="23" spans="1:15" x14ac:dyDescent="0.25">
      <c r="A23" s="77" t="s">
        <v>18</v>
      </c>
      <c r="B23" s="79">
        <v>999062.95000000007</v>
      </c>
      <c r="C23" s="79">
        <v>1142280.3</v>
      </c>
      <c r="D23" s="79">
        <v>882127.80999999994</v>
      </c>
      <c r="E23" s="79">
        <v>1490982.07</v>
      </c>
      <c r="F23" s="79">
        <v>5197338.2300000004</v>
      </c>
      <c r="G23" s="79">
        <v>6003665.9100000001</v>
      </c>
      <c r="H23" s="79">
        <v>13381826.409999998</v>
      </c>
      <c r="I23" s="79">
        <v>2271106.8899999997</v>
      </c>
      <c r="J23" s="79">
        <v>2784035.4699999997</v>
      </c>
      <c r="K23" s="79">
        <v>1644311.08</v>
      </c>
      <c r="L23" s="79">
        <v>829360.82</v>
      </c>
      <c r="M23" s="79">
        <v>928341.92</v>
      </c>
      <c r="N23" s="17">
        <f>SUM(B23:M23)</f>
        <v>37554439.859999999</v>
      </c>
      <c r="O23" s="17">
        <f>N23-N20</f>
        <v>37704609.159999996</v>
      </c>
    </row>
    <row r="24" spans="1:15" x14ac:dyDescent="0.25">
      <c r="A24" s="6" t="s">
        <v>7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</row>
    <row r="25" spans="1:15" x14ac:dyDescent="0.25">
      <c r="A25" s="6" t="s">
        <v>7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</row>
    <row r="26" spans="1:15" x14ac:dyDescent="0.25">
      <c r="A26" s="6" t="s">
        <v>19</v>
      </c>
      <c r="B26" s="11">
        <v>580485.22</v>
      </c>
      <c r="C26" s="11">
        <v>558408.35</v>
      </c>
      <c r="D26" s="11">
        <v>541943.74</v>
      </c>
      <c r="E26" s="11">
        <v>845142.43</v>
      </c>
      <c r="F26" s="11">
        <v>1437329.7999999998</v>
      </c>
      <c r="G26" s="11">
        <v>2192450</v>
      </c>
      <c r="H26" s="11">
        <v>2174599.0300000003</v>
      </c>
      <c r="I26" s="11">
        <v>2143881.3800000004</v>
      </c>
      <c r="J26" s="11">
        <v>2101760.3600000003</v>
      </c>
      <c r="K26" s="11">
        <v>1412862.39</v>
      </c>
      <c r="L26" s="11">
        <v>699789.33000000007</v>
      </c>
      <c r="M26" s="11">
        <v>423664.81</v>
      </c>
      <c r="N26" s="17">
        <f>SUM(B26:M26)</f>
        <v>15112316.84</v>
      </c>
    </row>
    <row r="27" spans="1:15" x14ac:dyDescent="0.25">
      <c r="A27" s="6" t="s">
        <v>20</v>
      </c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7">
        <f>SUM(B27:M27)</f>
        <v>0</v>
      </c>
    </row>
    <row r="28" spans="1:15" x14ac:dyDescent="0.25">
      <c r="A28" s="6" t="s">
        <v>21</v>
      </c>
      <c r="B28" s="13">
        <v>580485.22</v>
      </c>
      <c r="C28" s="13">
        <v>558408.35</v>
      </c>
      <c r="D28" s="13">
        <v>541943.74</v>
      </c>
      <c r="E28" s="13">
        <v>845142.43</v>
      </c>
      <c r="F28" s="13">
        <v>1437329.7999999998</v>
      </c>
      <c r="G28" s="13">
        <v>2192450</v>
      </c>
      <c r="H28" s="13">
        <v>2174599.0300000003</v>
      </c>
      <c r="I28" s="13">
        <v>2143881.3800000004</v>
      </c>
      <c r="J28" s="13">
        <v>2101760.3600000003</v>
      </c>
      <c r="K28" s="13">
        <v>1412862.39</v>
      </c>
      <c r="L28" s="13">
        <v>699789.33000000007</v>
      </c>
      <c r="M28" s="13">
        <v>423664.81</v>
      </c>
      <c r="N28" s="17">
        <f>SUM(B28:M28)</f>
        <v>15112316.84</v>
      </c>
      <c r="O28" s="17"/>
    </row>
    <row r="29" spans="1:15" x14ac:dyDescent="0.25">
      <c r="A29" s="6" t="s">
        <v>22</v>
      </c>
      <c r="B29" s="11">
        <v>0</v>
      </c>
      <c r="C29" s="11">
        <v>0</v>
      </c>
      <c r="D29" s="11">
        <v>0</v>
      </c>
      <c r="E29" s="11">
        <v>0</v>
      </c>
      <c r="F29" s="11">
        <v>0</v>
      </c>
      <c r="G29" s="11">
        <v>-321625</v>
      </c>
      <c r="H29" s="11">
        <v>-442540.00000000006</v>
      </c>
      <c r="I29" s="11">
        <v>-290500</v>
      </c>
      <c r="J29" s="11">
        <v>-257300.00000000003</v>
      </c>
      <c r="K29" s="11">
        <v>0</v>
      </c>
      <c r="L29" s="11">
        <v>0</v>
      </c>
      <c r="M29" s="11">
        <v>0</v>
      </c>
      <c r="N29" s="17">
        <f>SUM(B29:M29)</f>
        <v>-1311965</v>
      </c>
      <c r="O29" s="17"/>
    </row>
    <row r="30" spans="1:15" x14ac:dyDescent="0.25">
      <c r="A30" s="77" t="s">
        <v>23</v>
      </c>
      <c r="B30" s="79">
        <v>580485.22</v>
      </c>
      <c r="C30" s="79">
        <v>558408.35</v>
      </c>
      <c r="D30" s="79">
        <v>541943.74</v>
      </c>
      <c r="E30" s="79">
        <v>845142.43</v>
      </c>
      <c r="F30" s="79">
        <v>1437329.8</v>
      </c>
      <c r="G30" s="79">
        <v>1870825</v>
      </c>
      <c r="H30" s="79">
        <v>1732059.03</v>
      </c>
      <c r="I30" s="79">
        <v>1853381.3800000001</v>
      </c>
      <c r="J30" s="79">
        <v>1844460.3599999999</v>
      </c>
      <c r="K30" s="79">
        <v>1412862.39</v>
      </c>
      <c r="L30" s="79">
        <v>699789.33000000007</v>
      </c>
      <c r="M30" s="79">
        <v>423664.81</v>
      </c>
      <c r="N30" s="17">
        <f>SUM(B30:M30)</f>
        <v>13800351.840000002</v>
      </c>
      <c r="O30" s="17">
        <f>N30-N29</f>
        <v>15112316.840000002</v>
      </c>
    </row>
    <row r="31" spans="1:15" x14ac:dyDescent="0.25">
      <c r="A31" s="6" t="s">
        <v>7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</row>
    <row r="32" spans="1:15" x14ac:dyDescent="0.25">
      <c r="A32" s="6" t="s">
        <v>7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</row>
    <row r="33" spans="1:15" x14ac:dyDescent="0.25">
      <c r="A33" s="6" t="s">
        <v>24</v>
      </c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</row>
    <row r="34" spans="1:15" x14ac:dyDescent="0.25">
      <c r="A34" s="6" t="s">
        <v>25</v>
      </c>
      <c r="B34" s="11">
        <v>0</v>
      </c>
      <c r="C34" s="11">
        <v>113.13</v>
      </c>
      <c r="D34" s="11">
        <v>0</v>
      </c>
      <c r="E34" s="11">
        <v>0</v>
      </c>
      <c r="F34" s="11">
        <v>0</v>
      </c>
      <c r="G34" s="11">
        <v>-596.12</v>
      </c>
      <c r="H34" s="11">
        <v>-2779.72</v>
      </c>
      <c r="I34" s="11">
        <v>-20543</v>
      </c>
      <c r="J34" s="11">
        <v>0</v>
      </c>
      <c r="K34" s="11">
        <v>0</v>
      </c>
      <c r="L34" s="11">
        <v>238.72000000000003</v>
      </c>
      <c r="M34" s="11">
        <v>-119.36000000000001</v>
      </c>
      <c r="N34" s="17">
        <f t="shared" ref="N34:N42" si="0">SUM(B34:M34)</f>
        <v>-23686.35</v>
      </c>
    </row>
    <row r="35" spans="1:15" x14ac:dyDescent="0.25">
      <c r="A35" s="6" t="s">
        <v>26</v>
      </c>
      <c r="B35" s="11">
        <v>3985.17</v>
      </c>
      <c r="C35" s="11">
        <v>-6058.29</v>
      </c>
      <c r="D35" s="11">
        <v>-2030.0700000000002</v>
      </c>
      <c r="E35" s="11">
        <v>1486.89</v>
      </c>
      <c r="F35" s="11">
        <v>-279.46000000000004</v>
      </c>
      <c r="G35" s="11">
        <v>-6473.6100000000006</v>
      </c>
      <c r="H35" s="11">
        <v>-6316.6599999999989</v>
      </c>
      <c r="I35" s="11">
        <v>1275.1399999999999</v>
      </c>
      <c r="J35" s="11">
        <v>11555.890000000001</v>
      </c>
      <c r="K35" s="11">
        <v>1464.2099999999998</v>
      </c>
      <c r="L35" s="11">
        <v>696.81000000000006</v>
      </c>
      <c r="M35" s="11">
        <v>-4611.6099999999997</v>
      </c>
      <c r="N35" s="17">
        <f t="shared" si="0"/>
        <v>-5305.5899999999983</v>
      </c>
    </row>
    <row r="36" spans="1:15" x14ac:dyDescent="0.25">
      <c r="A36" s="6" t="s">
        <v>27</v>
      </c>
      <c r="B36" s="11">
        <v>-97120.25</v>
      </c>
      <c r="C36" s="11">
        <v>-111143.84000000001</v>
      </c>
      <c r="D36" s="11">
        <v>-206316.05</v>
      </c>
      <c r="E36" s="11">
        <v>-99024.74</v>
      </c>
      <c r="F36" s="11">
        <v>-161938.51999999999</v>
      </c>
      <c r="G36" s="11">
        <v>-128933.42</v>
      </c>
      <c r="H36" s="11">
        <v>-97488.680000000008</v>
      </c>
      <c r="I36" s="11">
        <v>-112117.68000000001</v>
      </c>
      <c r="J36" s="11">
        <v>-230017.7</v>
      </c>
      <c r="K36" s="11">
        <v>-552205.44000000006</v>
      </c>
      <c r="L36" s="11">
        <v>-194066.6</v>
      </c>
      <c r="M36" s="11">
        <v>-172238.24000000002</v>
      </c>
      <c r="N36" s="17">
        <f t="shared" si="0"/>
        <v>-2162611.1600000006</v>
      </c>
    </row>
    <row r="37" spans="1:15" x14ac:dyDescent="0.25">
      <c r="A37" s="6" t="s">
        <v>28</v>
      </c>
      <c r="B37" s="11"/>
      <c r="C37" s="11"/>
      <c r="D37" s="11"/>
      <c r="E37" s="11">
        <v>1926.9399999999998</v>
      </c>
      <c r="F37" s="11">
        <v>1926.3899999999999</v>
      </c>
      <c r="G37" s="11">
        <v>1925.8499999999997</v>
      </c>
      <c r="H37" s="11">
        <v>2062.41</v>
      </c>
      <c r="I37" s="11">
        <v>1787.62</v>
      </c>
      <c r="J37" s="11">
        <v>1920.85</v>
      </c>
      <c r="K37" s="11">
        <v>1923.6599999999999</v>
      </c>
      <c r="L37" s="11">
        <v>1923.12</v>
      </c>
      <c r="M37" s="11">
        <v>1922.58</v>
      </c>
      <c r="N37" s="17">
        <f t="shared" si="0"/>
        <v>17319.419999999998</v>
      </c>
    </row>
    <row r="38" spans="1:15" x14ac:dyDescent="0.25">
      <c r="A38" s="6" t="s">
        <v>29</v>
      </c>
      <c r="B38" s="11"/>
      <c r="C38" s="11"/>
      <c r="D38" s="11"/>
      <c r="E38" s="11"/>
      <c r="F38" s="11"/>
      <c r="G38" s="11"/>
      <c r="H38" s="11"/>
      <c r="I38" s="11"/>
      <c r="J38" s="11">
        <v>3704.9999999999995</v>
      </c>
      <c r="K38" s="11">
        <v>3704.9999999999995</v>
      </c>
      <c r="L38" s="11">
        <v>3854.9999999999995</v>
      </c>
      <c r="M38" s="11">
        <v>3705</v>
      </c>
      <c r="N38" s="17">
        <f t="shared" si="0"/>
        <v>14969.999999999998</v>
      </c>
      <c r="O38" t="s">
        <v>303</v>
      </c>
    </row>
    <row r="39" spans="1:15" x14ac:dyDescent="0.25">
      <c r="A39" s="6" t="s">
        <v>30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>
        <v>21087.78</v>
      </c>
      <c r="M39" s="11">
        <v>15301.220000000001</v>
      </c>
      <c r="N39" s="17">
        <f t="shared" si="0"/>
        <v>36389</v>
      </c>
    </row>
    <row r="40" spans="1:15" x14ac:dyDescent="0.25">
      <c r="A40" s="6" t="s">
        <v>31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>
        <v>30615.000000000004</v>
      </c>
      <c r="M40" s="11">
        <v>31685</v>
      </c>
      <c r="N40" s="17">
        <f t="shared" si="0"/>
        <v>62300</v>
      </c>
    </row>
    <row r="41" spans="1:15" x14ac:dyDescent="0.25">
      <c r="A41" s="6" t="s">
        <v>32</v>
      </c>
      <c r="B41" s="11">
        <v>-6285.1600000000008</v>
      </c>
      <c r="C41" s="11">
        <v>-7324.49</v>
      </c>
      <c r="D41" s="11">
        <v>-7681.32</v>
      </c>
      <c r="E41" s="11">
        <v>-9211.68</v>
      </c>
      <c r="F41" s="11">
        <v>-11161.269999999999</v>
      </c>
      <c r="G41" s="11">
        <v>-996.09</v>
      </c>
      <c r="H41" s="11">
        <v>-1198.7299999999998</v>
      </c>
      <c r="I41" s="11">
        <v>16063.02</v>
      </c>
      <c r="J41" s="11">
        <v>3807.6299999999997</v>
      </c>
      <c r="K41" s="11">
        <v>-1074.9199999999998</v>
      </c>
      <c r="L41" s="11">
        <v>-3236.3699999999994</v>
      </c>
      <c r="M41" s="11">
        <v>-7179.82</v>
      </c>
      <c r="N41" s="17">
        <f t="shared" si="0"/>
        <v>-35479.199999999997</v>
      </c>
    </row>
    <row r="42" spans="1:15" x14ac:dyDescent="0.25">
      <c r="A42" s="77" t="s">
        <v>33</v>
      </c>
      <c r="B42" s="79">
        <v>-99420.24000000002</v>
      </c>
      <c r="C42" s="79">
        <v>-124413.49</v>
      </c>
      <c r="D42" s="79">
        <v>-216027.44000000003</v>
      </c>
      <c r="E42" s="79">
        <v>-104822.59</v>
      </c>
      <c r="F42" s="79">
        <v>-171452.86000000002</v>
      </c>
      <c r="G42" s="79">
        <v>-135073.39000000001</v>
      </c>
      <c r="H42" s="79">
        <v>-105721.38</v>
      </c>
      <c r="I42" s="79">
        <v>-113534.90000000002</v>
      </c>
      <c r="J42" s="79">
        <v>-209028.33000000002</v>
      </c>
      <c r="K42" s="79">
        <v>-546187.49000000011</v>
      </c>
      <c r="L42" s="79">
        <v>-138886.54</v>
      </c>
      <c r="M42" s="79">
        <v>-131535.23000000001</v>
      </c>
      <c r="N42" s="17">
        <f t="shared" si="0"/>
        <v>-2096103.8800000004</v>
      </c>
      <c r="O42" s="17">
        <f>N42-N41</f>
        <v>-2060624.6800000004</v>
      </c>
    </row>
    <row r="43" spans="1:15" x14ac:dyDescent="0.25">
      <c r="A43" s="6" t="s">
        <v>7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</row>
    <row r="44" spans="1:15" ht="15.75" thickBot="1" x14ac:dyDescent="0.3">
      <c r="A44" s="77" t="s">
        <v>34</v>
      </c>
      <c r="B44" s="78">
        <v>1480127.93</v>
      </c>
      <c r="C44" s="78">
        <v>1576275.1600000001</v>
      </c>
      <c r="D44" s="78">
        <v>1208044.1100000001</v>
      </c>
      <c r="E44" s="78">
        <v>2231301.91</v>
      </c>
      <c r="F44" s="78">
        <v>6463215.1699999999</v>
      </c>
      <c r="G44" s="78">
        <v>7739417.5200000005</v>
      </c>
      <c r="H44" s="78">
        <v>15008164.060000001</v>
      </c>
      <c r="I44" s="78">
        <v>4010953.3699999996</v>
      </c>
      <c r="J44" s="78">
        <v>4419467.5</v>
      </c>
      <c r="K44" s="78">
        <v>2510985.98</v>
      </c>
      <c r="L44" s="78">
        <v>1390263.61</v>
      </c>
      <c r="M44" s="78">
        <v>1220471.5</v>
      </c>
      <c r="N44" s="17">
        <f>SUM(B44:M44)</f>
        <v>49258687.819999993</v>
      </c>
      <c r="O44" s="17">
        <f>N44-G51-G58-G64</f>
        <v>49273657.819999985</v>
      </c>
    </row>
    <row r="45" spans="1:15" ht="15.75" thickTop="1" x14ac:dyDescent="0.25">
      <c r="A45" s="6" t="s">
        <v>7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O45" s="17"/>
    </row>
    <row r="46" spans="1:15" x14ac:dyDescent="0.25">
      <c r="A46" s="77" t="s">
        <v>35</v>
      </c>
      <c r="B46" s="76">
        <v>1800643.32</v>
      </c>
      <c r="C46" s="76">
        <v>1741594.24</v>
      </c>
      <c r="D46" s="76">
        <v>1737124.6900000002</v>
      </c>
      <c r="E46" s="76">
        <v>2923229.13</v>
      </c>
      <c r="F46" s="76">
        <v>3311359.89</v>
      </c>
      <c r="G46" s="76">
        <v>7812788.7700000005</v>
      </c>
      <c r="H46" s="76">
        <v>9341062.959999999</v>
      </c>
      <c r="I46" s="76">
        <v>8036017.3600000003</v>
      </c>
      <c r="J46" s="76">
        <v>5997852.2800000003</v>
      </c>
      <c r="K46" s="76">
        <v>3211890.4</v>
      </c>
      <c r="L46" s="76">
        <v>2630880.1800000002</v>
      </c>
      <c r="M46" s="76">
        <v>2130126.96</v>
      </c>
      <c r="N46" s="17">
        <f>SUM(B46:M46)</f>
        <v>50674570.18</v>
      </c>
      <c r="O46" s="17"/>
    </row>
    <row r="47" spans="1:15" x14ac:dyDescent="0.25">
      <c r="N47" s="17"/>
    </row>
    <row r="48" spans="1:15" x14ac:dyDescent="0.25">
      <c r="N48" s="17"/>
    </row>
    <row r="49" spans="4:14" x14ac:dyDescent="0.25">
      <c r="M49" s="18"/>
    </row>
    <row r="50" spans="4:14" x14ac:dyDescent="0.25">
      <c r="D50" s="94" t="s">
        <v>397</v>
      </c>
      <c r="E50" s="71"/>
      <c r="F50" s="71"/>
      <c r="G50" s="73">
        <v>14970</v>
      </c>
      <c r="M50" s="18"/>
    </row>
    <row r="51" spans="4:14" x14ac:dyDescent="0.25">
      <c r="D51" s="21" t="s">
        <v>47</v>
      </c>
      <c r="G51" s="70">
        <f>'Income Statement FERC Pag1'!D24</f>
        <v>51835899.060000002</v>
      </c>
      <c r="M51" s="18"/>
      <c r="N51" s="18"/>
    </row>
    <row r="52" spans="4:14" ht="15.75" thickBot="1" x14ac:dyDescent="0.3">
      <c r="D52" s="21" t="s">
        <v>398</v>
      </c>
      <c r="G52" s="90">
        <f>SUM(G50:G51)</f>
        <v>51850869.060000002</v>
      </c>
    </row>
    <row r="53" spans="4:14" ht="15.75" thickTop="1" x14ac:dyDescent="0.25">
      <c r="J53" s="86"/>
    </row>
    <row r="54" spans="4:14" x14ac:dyDescent="0.25">
      <c r="D54" s="21" t="s">
        <v>48</v>
      </c>
      <c r="E54" t="s">
        <v>399</v>
      </c>
      <c r="G54" s="70">
        <v>-50406054.18</v>
      </c>
      <c r="J54" s="86"/>
      <c r="N54" s="17"/>
    </row>
    <row r="55" spans="4:14" x14ac:dyDescent="0.25">
      <c r="D55" s="21" t="s">
        <v>49</v>
      </c>
      <c r="G55" s="70">
        <f>N29</f>
        <v>-1311965</v>
      </c>
      <c r="J55" s="20"/>
    </row>
    <row r="56" spans="4:14" x14ac:dyDescent="0.25">
      <c r="D56" s="21" t="s">
        <v>400</v>
      </c>
      <c r="G56" s="70">
        <f>N20</f>
        <v>-150169.30000000005</v>
      </c>
    </row>
    <row r="57" spans="4:14" x14ac:dyDescent="0.25">
      <c r="D57" s="94" t="s">
        <v>493</v>
      </c>
      <c r="E57" s="71"/>
      <c r="F57" s="71"/>
      <c r="G57" s="73">
        <v>17319.419999999998</v>
      </c>
    </row>
    <row r="58" spans="4:14" ht="15.75" thickBot="1" x14ac:dyDescent="0.3">
      <c r="D58" s="22" t="s">
        <v>50</v>
      </c>
      <c r="G58" s="95">
        <f>SUM(G54:G57)</f>
        <v>-51850869.059999995</v>
      </c>
      <c r="H58" s="52">
        <f>G52+G58</f>
        <v>0</v>
      </c>
      <c r="I58" s="23"/>
    </row>
    <row r="59" spans="4:14" ht="15.75" thickTop="1" x14ac:dyDescent="0.25">
      <c r="D59" s="22"/>
      <c r="G59" s="23"/>
    </row>
    <row r="60" spans="4:14" x14ac:dyDescent="0.25">
      <c r="D60" s="96"/>
      <c r="G60" s="97"/>
    </row>
    <row r="61" spans="4:14" x14ac:dyDescent="0.25">
      <c r="D61" s="177" t="s">
        <v>504</v>
      </c>
      <c r="E61" s="177"/>
      <c r="F61" s="177"/>
      <c r="G61" s="177"/>
      <c r="H61" s="177"/>
    </row>
    <row r="62" spans="4:14" x14ac:dyDescent="0.25">
      <c r="D62" s="177"/>
      <c r="E62" s="177"/>
      <c r="F62" s="177"/>
      <c r="G62" s="177"/>
      <c r="H62" s="177"/>
    </row>
    <row r="63" spans="4:14" x14ac:dyDescent="0.25">
      <c r="D63" s="177"/>
      <c r="E63" s="177"/>
      <c r="F63" s="177"/>
      <c r="G63" s="177"/>
      <c r="H63" s="177"/>
      <c r="I63" s="23"/>
      <c r="J63" s="23"/>
    </row>
    <row r="64" spans="4:14" x14ac:dyDescent="0.25">
      <c r="D64" s="177"/>
      <c r="E64" s="177"/>
      <c r="F64" s="177"/>
      <c r="G64" s="177"/>
      <c r="H64" s="177"/>
    </row>
    <row r="65" spans="4:12" x14ac:dyDescent="0.25">
      <c r="D65" s="21"/>
      <c r="H65" s="23"/>
    </row>
    <row r="66" spans="4:12" x14ac:dyDescent="0.25">
      <c r="D66" s="21"/>
      <c r="G66" s="23"/>
    </row>
    <row r="67" spans="4:12" x14ac:dyDescent="0.25">
      <c r="J67" t="s">
        <v>304</v>
      </c>
      <c r="K67" s="19">
        <v>-169827</v>
      </c>
    </row>
    <row r="68" spans="4:12" x14ac:dyDescent="0.25">
      <c r="J68" t="s">
        <v>305</v>
      </c>
      <c r="K68" s="19">
        <v>150169</v>
      </c>
    </row>
    <row r="69" spans="4:12" x14ac:dyDescent="0.25">
      <c r="J69" s="51" t="s">
        <v>306</v>
      </c>
      <c r="K69" s="19">
        <v>52136372</v>
      </c>
    </row>
    <row r="70" spans="4:12" x14ac:dyDescent="0.25">
      <c r="J70" s="51" t="s">
        <v>307</v>
      </c>
      <c r="K70" s="19">
        <v>-248526.59</v>
      </c>
    </row>
    <row r="71" spans="4:12" x14ac:dyDescent="0.25">
      <c r="J71" s="51" t="s">
        <v>308</v>
      </c>
      <c r="K71" s="19">
        <v>-30362</v>
      </c>
    </row>
    <row r="72" spans="4:12" x14ac:dyDescent="0.25">
      <c r="J72" s="51" t="s">
        <v>309</v>
      </c>
      <c r="K72" s="19">
        <v>-1926.94</v>
      </c>
      <c r="L72" s="52"/>
    </row>
    <row r="73" spans="4:12" x14ac:dyDescent="0.25">
      <c r="K73" s="20">
        <f>SUM(K67:K72)</f>
        <v>51835898.469999999</v>
      </c>
    </row>
  </sheetData>
  <mergeCells count="1">
    <mergeCell ref="D61:H64"/>
  </mergeCells>
  <pageMargins left="0.7" right="0.7" top="0.75" bottom="0.75" header="0.3" footer="0.3"/>
  <pageSetup fitToHeight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0B0DF-48B4-422D-9B24-B2C01F815F19}">
  <sheetPr>
    <pageSetUpPr fitToPage="1"/>
  </sheetPr>
  <dimension ref="A1:E166"/>
  <sheetViews>
    <sheetView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D25" sqref="D25"/>
    </sheetView>
  </sheetViews>
  <sheetFormatPr defaultRowHeight="15" x14ac:dyDescent="0.25"/>
  <cols>
    <col min="1" max="1" width="64.28515625" customWidth="1"/>
    <col min="2" max="3" width="35.7109375" customWidth="1"/>
    <col min="4" max="5" width="11.5703125" bestFit="1" customWidth="1"/>
  </cols>
  <sheetData>
    <row r="1" spans="1:5" x14ac:dyDescent="0.25">
      <c r="C1" s="1" t="s">
        <v>51</v>
      </c>
    </row>
    <row r="3" spans="1:5" x14ac:dyDescent="0.25">
      <c r="A3" s="2" t="s">
        <v>1</v>
      </c>
    </row>
    <row r="4" spans="1:5" x14ac:dyDescent="0.25">
      <c r="A4" s="2" t="s">
        <v>52</v>
      </c>
    </row>
    <row r="5" spans="1:5" x14ac:dyDescent="0.25">
      <c r="A5" s="3" t="s">
        <v>53</v>
      </c>
    </row>
    <row r="6" spans="1:5" ht="15.75" thickBot="1" x14ac:dyDescent="0.3">
      <c r="A6" s="24" t="s">
        <v>51</v>
      </c>
      <c r="B6" s="25"/>
      <c r="C6" s="25"/>
      <c r="D6" s="25"/>
      <c r="E6" s="25"/>
    </row>
    <row r="8" spans="1:5" x14ac:dyDescent="0.25">
      <c r="A8" t="s">
        <v>4</v>
      </c>
      <c r="B8" t="s">
        <v>4</v>
      </c>
      <c r="C8" t="s">
        <v>4</v>
      </c>
      <c r="D8" s="5" t="s">
        <v>46</v>
      </c>
      <c r="E8" s="5" t="s">
        <v>54</v>
      </c>
    </row>
    <row r="9" spans="1:5" x14ac:dyDescent="0.25">
      <c r="A9" s="8" t="s">
        <v>55</v>
      </c>
      <c r="B9" s="8" t="s">
        <v>7</v>
      </c>
      <c r="C9" s="8" t="s">
        <v>7</v>
      </c>
      <c r="D9" s="10">
        <v>0</v>
      </c>
      <c r="E9" s="10">
        <v>0</v>
      </c>
    </row>
    <row r="10" spans="1:5" x14ac:dyDescent="0.25">
      <c r="A10" s="6" t="s">
        <v>56</v>
      </c>
      <c r="B10" s="6" t="s">
        <v>57</v>
      </c>
      <c r="C10" s="6" t="s">
        <v>58</v>
      </c>
      <c r="D10" s="7">
        <v>75608471.290000007</v>
      </c>
      <c r="E10" s="7">
        <v>81474101.760000005</v>
      </c>
    </row>
    <row r="11" spans="1:5" x14ac:dyDescent="0.25">
      <c r="A11" s="6" t="s">
        <v>59</v>
      </c>
      <c r="B11" s="6" t="s">
        <v>57</v>
      </c>
      <c r="C11" s="6" t="s">
        <v>58</v>
      </c>
      <c r="D11" s="7">
        <v>28720739.02</v>
      </c>
      <c r="E11" s="7">
        <v>29597207.359999999</v>
      </c>
    </row>
    <row r="12" spans="1:5" x14ac:dyDescent="0.25">
      <c r="A12" s="6" t="s">
        <v>60</v>
      </c>
      <c r="B12" s="6" t="s">
        <v>57</v>
      </c>
      <c r="C12" s="6" t="s">
        <v>58</v>
      </c>
      <c r="D12" s="7">
        <v>2998754.6999999997</v>
      </c>
      <c r="E12" s="7">
        <v>4244599.59</v>
      </c>
    </row>
    <row r="13" spans="1:5" x14ac:dyDescent="0.25">
      <c r="A13" s="8" t="s">
        <v>61</v>
      </c>
      <c r="B13" s="8" t="s">
        <v>57</v>
      </c>
      <c r="C13" s="8" t="s">
        <v>58</v>
      </c>
      <c r="D13" s="26">
        <v>107327965.00999999</v>
      </c>
      <c r="E13" s="26">
        <v>115315908.70999999</v>
      </c>
    </row>
    <row r="14" spans="1:5" x14ac:dyDescent="0.25">
      <c r="A14" s="6" t="s">
        <v>62</v>
      </c>
      <c r="B14" s="6" t="s">
        <v>57</v>
      </c>
      <c r="C14" s="6" t="s">
        <v>58</v>
      </c>
      <c r="D14" s="7">
        <v>150169.30000000002</v>
      </c>
      <c r="E14" s="7">
        <v>132861.38000000003</v>
      </c>
    </row>
    <row r="15" spans="1:5" x14ac:dyDescent="0.25">
      <c r="A15" s="6" t="s">
        <v>63</v>
      </c>
      <c r="B15" s="6" t="s">
        <v>57</v>
      </c>
      <c r="C15" s="6" t="s">
        <v>58</v>
      </c>
      <c r="D15" s="7">
        <v>84</v>
      </c>
      <c r="E15" s="7">
        <v>-224.99999999999997</v>
      </c>
    </row>
    <row r="16" spans="1:5" x14ac:dyDescent="0.25">
      <c r="A16" s="6" t="s">
        <v>64</v>
      </c>
      <c r="B16" s="6" t="s">
        <v>57</v>
      </c>
      <c r="C16" s="6" t="s">
        <v>58</v>
      </c>
      <c r="D16" s="7">
        <v>206489.72</v>
      </c>
      <c r="E16" s="7">
        <v>234581.76000000004</v>
      </c>
    </row>
    <row r="17" spans="1:5" x14ac:dyDescent="0.25">
      <c r="A17" s="6" t="s">
        <v>65</v>
      </c>
      <c r="B17" s="6" t="s">
        <v>57</v>
      </c>
      <c r="C17" s="6" t="s">
        <v>58</v>
      </c>
      <c r="D17" s="7">
        <v>893550.79999999993</v>
      </c>
      <c r="E17" s="7">
        <v>746936.16000000015</v>
      </c>
    </row>
    <row r="18" spans="1:5" x14ac:dyDescent="0.25">
      <c r="A18" s="6" t="s">
        <v>66</v>
      </c>
      <c r="B18" s="6" t="s">
        <v>57</v>
      </c>
      <c r="C18" s="6" t="s">
        <v>58</v>
      </c>
      <c r="D18" s="7">
        <v>6779086.6299999999</v>
      </c>
      <c r="E18" s="7">
        <v>6375742.4700000007</v>
      </c>
    </row>
    <row r="19" spans="1:5" x14ac:dyDescent="0.25">
      <c r="A19" s="6" t="s">
        <v>67</v>
      </c>
      <c r="B19" s="6" t="s">
        <v>57</v>
      </c>
      <c r="C19" s="6" t="s">
        <v>58</v>
      </c>
      <c r="D19" s="7">
        <v>1442964.0399999998</v>
      </c>
      <c r="E19" s="7">
        <v>1383914.89</v>
      </c>
    </row>
    <row r="20" spans="1:5" x14ac:dyDescent="0.25">
      <c r="A20" s="8" t="s">
        <v>68</v>
      </c>
      <c r="B20" s="8" t="s">
        <v>57</v>
      </c>
      <c r="C20" s="8" t="s">
        <v>58</v>
      </c>
      <c r="D20" s="26">
        <v>9322175.1899999995</v>
      </c>
      <c r="E20" s="26">
        <v>8740950.2800000012</v>
      </c>
    </row>
    <row r="21" spans="1:5" x14ac:dyDescent="0.25">
      <c r="A21" s="8" t="s">
        <v>69</v>
      </c>
      <c r="B21" s="8" t="s">
        <v>57</v>
      </c>
      <c r="C21" s="8" t="s">
        <v>58</v>
      </c>
      <c r="D21" s="26">
        <v>116800309.5</v>
      </c>
      <c r="E21" s="26">
        <v>124189720.37</v>
      </c>
    </row>
    <row r="22" spans="1:5" x14ac:dyDescent="0.25">
      <c r="A22" s="6" t="s">
        <v>7</v>
      </c>
      <c r="B22" s="6" t="s">
        <v>7</v>
      </c>
      <c r="C22" s="6" t="s">
        <v>7</v>
      </c>
      <c r="D22" s="10">
        <v>0</v>
      </c>
      <c r="E22" s="10">
        <v>0</v>
      </c>
    </row>
    <row r="23" spans="1:5" x14ac:dyDescent="0.25">
      <c r="A23" s="8" t="s">
        <v>70</v>
      </c>
      <c r="B23" s="8" t="s">
        <v>7</v>
      </c>
      <c r="C23" s="8" t="s">
        <v>7</v>
      </c>
      <c r="D23" s="10">
        <v>0</v>
      </c>
      <c r="E23" s="10">
        <v>0</v>
      </c>
    </row>
    <row r="24" spans="1:5" x14ac:dyDescent="0.25">
      <c r="A24" s="6" t="s">
        <v>71</v>
      </c>
      <c r="B24" s="6" t="s">
        <v>57</v>
      </c>
      <c r="C24" s="6" t="s">
        <v>58</v>
      </c>
      <c r="D24" s="7">
        <v>51835899.060000002</v>
      </c>
      <c r="E24" s="7">
        <v>57928752.100000001</v>
      </c>
    </row>
    <row r="25" spans="1:5" x14ac:dyDescent="0.25">
      <c r="A25" s="6" t="s">
        <v>72</v>
      </c>
      <c r="B25" s="6" t="s">
        <v>57</v>
      </c>
      <c r="C25" s="6" t="s">
        <v>58</v>
      </c>
      <c r="D25" s="7">
        <v>168571.46000000002</v>
      </c>
      <c r="E25" s="7">
        <v>207834.29</v>
      </c>
    </row>
    <row r="26" spans="1:5" x14ac:dyDescent="0.25">
      <c r="A26" s="6" t="s">
        <v>73</v>
      </c>
      <c r="B26" s="6" t="s">
        <v>57</v>
      </c>
      <c r="C26" s="6" t="s">
        <v>58</v>
      </c>
      <c r="D26" s="7">
        <v>13211.7</v>
      </c>
      <c r="E26" s="7">
        <v>13886.099999999999</v>
      </c>
    </row>
    <row r="27" spans="1:5" x14ac:dyDescent="0.25">
      <c r="A27" s="6" t="s">
        <v>74</v>
      </c>
      <c r="B27" s="6" t="s">
        <v>57</v>
      </c>
      <c r="C27" s="6" t="s">
        <v>58</v>
      </c>
      <c r="D27" s="7">
        <v>326264.97000000003</v>
      </c>
      <c r="E27" s="7">
        <v>245228.13000000003</v>
      </c>
    </row>
    <row r="28" spans="1:5" x14ac:dyDescent="0.25">
      <c r="A28" s="6" t="s">
        <v>75</v>
      </c>
      <c r="B28" s="6" t="s">
        <v>57</v>
      </c>
      <c r="C28" s="6" t="s">
        <v>58</v>
      </c>
      <c r="D28" s="7">
        <v>79236.430000000008</v>
      </c>
      <c r="E28" s="7">
        <v>70042.709999999992</v>
      </c>
    </row>
    <row r="29" spans="1:5" x14ac:dyDescent="0.25">
      <c r="A29" s="6" t="s">
        <v>76</v>
      </c>
      <c r="B29" s="6" t="s">
        <v>57</v>
      </c>
      <c r="C29" s="6" t="s">
        <v>58</v>
      </c>
      <c r="D29" s="7">
        <v>2316024</v>
      </c>
      <c r="E29" s="7">
        <v>2225292.33</v>
      </c>
    </row>
    <row r="30" spans="1:5" x14ac:dyDescent="0.25">
      <c r="A30" s="6" t="s">
        <v>77</v>
      </c>
      <c r="B30" s="6" t="s">
        <v>57</v>
      </c>
      <c r="C30" s="6" t="s">
        <v>58</v>
      </c>
      <c r="D30" s="7">
        <v>491416.94</v>
      </c>
      <c r="E30" s="7">
        <v>434212.96</v>
      </c>
    </row>
    <row r="31" spans="1:5" x14ac:dyDescent="0.25">
      <c r="A31" s="6" t="s">
        <v>78</v>
      </c>
      <c r="B31" s="6" t="s">
        <v>57</v>
      </c>
      <c r="C31" s="6" t="s">
        <v>58</v>
      </c>
      <c r="D31" s="7">
        <v>154291.93000000002</v>
      </c>
      <c r="E31" s="7">
        <v>160900.41</v>
      </c>
    </row>
    <row r="32" spans="1:5" x14ac:dyDescent="0.25">
      <c r="A32" s="6" t="s">
        <v>79</v>
      </c>
      <c r="B32" s="6" t="s">
        <v>57</v>
      </c>
      <c r="C32" s="6" t="s">
        <v>58</v>
      </c>
      <c r="D32" s="7">
        <v>52972.950000000004</v>
      </c>
      <c r="E32" s="7">
        <v>61872.83</v>
      </c>
    </row>
    <row r="33" spans="1:5" x14ac:dyDescent="0.25">
      <c r="A33" s="6" t="s">
        <v>80</v>
      </c>
      <c r="B33" s="6" t="s">
        <v>57</v>
      </c>
      <c r="C33" s="6" t="s">
        <v>58</v>
      </c>
      <c r="D33" s="7">
        <v>1451378.32</v>
      </c>
      <c r="E33" s="7">
        <v>1458727.29</v>
      </c>
    </row>
    <row r="34" spans="1:5" x14ac:dyDescent="0.25">
      <c r="A34" s="6" t="s">
        <v>81</v>
      </c>
      <c r="B34" s="6" t="s">
        <v>57</v>
      </c>
      <c r="C34" s="6" t="s">
        <v>58</v>
      </c>
      <c r="D34" s="7">
        <v>1583863.01</v>
      </c>
      <c r="E34" s="7">
        <v>1378985.1199999999</v>
      </c>
    </row>
    <row r="35" spans="1:5" x14ac:dyDescent="0.25">
      <c r="A35" s="6" t="s">
        <v>82</v>
      </c>
      <c r="B35" s="6" t="s">
        <v>57</v>
      </c>
      <c r="C35" s="6" t="s">
        <v>58</v>
      </c>
      <c r="D35" s="7">
        <v>2824418.06</v>
      </c>
      <c r="E35" s="7">
        <v>2562297.61</v>
      </c>
    </row>
    <row r="36" spans="1:5" x14ac:dyDescent="0.25">
      <c r="A36" s="6" t="s">
        <v>83</v>
      </c>
      <c r="B36" s="6" t="s">
        <v>57</v>
      </c>
      <c r="C36" s="6" t="s">
        <v>58</v>
      </c>
      <c r="D36" s="7">
        <v>24736.3</v>
      </c>
      <c r="E36" s="7">
        <v>17447.09</v>
      </c>
    </row>
    <row r="37" spans="1:5" x14ac:dyDescent="0.25">
      <c r="A37" s="6" t="s">
        <v>84</v>
      </c>
      <c r="B37" s="6" t="s">
        <v>57</v>
      </c>
      <c r="C37" s="6" t="s">
        <v>58</v>
      </c>
      <c r="D37" s="7">
        <v>348380.87000000005</v>
      </c>
      <c r="E37" s="7">
        <v>249428.82000000004</v>
      </c>
    </row>
    <row r="38" spans="1:5" x14ac:dyDescent="0.25">
      <c r="A38" s="6" t="s">
        <v>85</v>
      </c>
      <c r="B38" s="6" t="s">
        <v>57</v>
      </c>
      <c r="C38" s="6" t="s">
        <v>58</v>
      </c>
      <c r="D38" s="7">
        <v>444557.46</v>
      </c>
      <c r="E38" s="7">
        <v>465874.22</v>
      </c>
    </row>
    <row r="39" spans="1:5" x14ac:dyDescent="0.25">
      <c r="A39" s="6" t="s">
        <v>86</v>
      </c>
      <c r="B39" s="6" t="s">
        <v>57</v>
      </c>
      <c r="C39" s="6" t="s">
        <v>58</v>
      </c>
      <c r="D39" s="7">
        <v>9455.33</v>
      </c>
      <c r="E39" s="7">
        <v>13684.15</v>
      </c>
    </row>
    <row r="40" spans="1:5" x14ac:dyDescent="0.25">
      <c r="A40" s="6" t="s">
        <v>87</v>
      </c>
      <c r="B40" s="6" t="s">
        <v>57</v>
      </c>
      <c r="C40" s="6" t="s">
        <v>58</v>
      </c>
      <c r="D40" s="7">
        <v>317678.40000000002</v>
      </c>
      <c r="E40" s="7">
        <v>262638.12</v>
      </c>
    </row>
    <row r="41" spans="1:5" x14ac:dyDescent="0.25">
      <c r="A41" s="6" t="s">
        <v>88</v>
      </c>
      <c r="B41" s="6" t="s">
        <v>57</v>
      </c>
      <c r="C41" s="6" t="s">
        <v>58</v>
      </c>
      <c r="D41" s="7">
        <v>294141.08</v>
      </c>
      <c r="E41" s="7">
        <v>320401.99</v>
      </c>
    </row>
    <row r="42" spans="1:5" x14ac:dyDescent="0.25">
      <c r="A42" s="6" t="s">
        <v>89</v>
      </c>
      <c r="B42" s="6" t="s">
        <v>57</v>
      </c>
      <c r="C42" s="6" t="s">
        <v>58</v>
      </c>
      <c r="D42" s="7">
        <v>102016.98000000001</v>
      </c>
      <c r="E42" s="7">
        <v>135632.30000000002</v>
      </c>
    </row>
    <row r="43" spans="1:5" x14ac:dyDescent="0.25">
      <c r="A43" s="6" t="s">
        <v>90</v>
      </c>
      <c r="B43" s="6" t="s">
        <v>57</v>
      </c>
      <c r="C43" s="6" t="s">
        <v>58</v>
      </c>
      <c r="D43" s="7">
        <v>29957.31</v>
      </c>
      <c r="E43" s="7">
        <v>81099.77</v>
      </c>
    </row>
    <row r="44" spans="1:5" x14ac:dyDescent="0.25">
      <c r="A44" s="6" t="s">
        <v>91</v>
      </c>
      <c r="B44" s="6" t="s">
        <v>57</v>
      </c>
      <c r="C44" s="6" t="s">
        <v>58</v>
      </c>
      <c r="D44" s="7">
        <v>153260.12000000002</v>
      </c>
      <c r="E44" s="7">
        <v>169324.97</v>
      </c>
    </row>
    <row r="45" spans="1:5" x14ac:dyDescent="0.25">
      <c r="A45" s="6" t="s">
        <v>92</v>
      </c>
      <c r="B45" s="6" t="s">
        <v>57</v>
      </c>
      <c r="C45" s="6" t="s">
        <v>58</v>
      </c>
      <c r="D45" s="7">
        <v>6104888.4199999999</v>
      </c>
      <c r="E45" s="7">
        <v>5677664.5299999993</v>
      </c>
    </row>
    <row r="46" spans="1:5" x14ac:dyDescent="0.25">
      <c r="A46" s="6" t="s">
        <v>93</v>
      </c>
      <c r="B46" s="6" t="s">
        <v>57</v>
      </c>
      <c r="C46" s="6" t="s">
        <v>58</v>
      </c>
      <c r="D46" s="7">
        <v>317925.41000000003</v>
      </c>
      <c r="E46" s="7">
        <v>286525.13</v>
      </c>
    </row>
    <row r="47" spans="1:5" x14ac:dyDescent="0.25">
      <c r="A47" s="6" t="s">
        <v>94</v>
      </c>
      <c r="B47" s="6" t="s">
        <v>57</v>
      </c>
      <c r="C47" s="6" t="s">
        <v>58</v>
      </c>
      <c r="D47" s="7">
        <v>78621.650000000009</v>
      </c>
      <c r="E47" s="7">
        <v>43435.390000000007</v>
      </c>
    </row>
    <row r="48" spans="1:5" x14ac:dyDescent="0.25">
      <c r="A48" s="6" t="s">
        <v>95</v>
      </c>
      <c r="B48" s="6" t="s">
        <v>57</v>
      </c>
      <c r="C48" s="6" t="s">
        <v>58</v>
      </c>
      <c r="D48" s="7">
        <v>363496.10000000003</v>
      </c>
      <c r="E48" s="7">
        <v>367900.03</v>
      </c>
    </row>
    <row r="49" spans="1:5" x14ac:dyDescent="0.25">
      <c r="A49" s="6" t="s">
        <v>96</v>
      </c>
      <c r="B49" s="6" t="s">
        <v>57</v>
      </c>
      <c r="C49" s="6" t="s">
        <v>58</v>
      </c>
      <c r="D49" s="7">
        <v>6854707.6799999997</v>
      </c>
      <c r="E49" s="7">
        <v>6260537.3799999999</v>
      </c>
    </row>
    <row r="50" spans="1:5" x14ac:dyDescent="0.25">
      <c r="A50" s="6" t="s">
        <v>97</v>
      </c>
      <c r="B50" s="6" t="s">
        <v>57</v>
      </c>
      <c r="C50" s="6" t="s">
        <v>58</v>
      </c>
      <c r="D50" s="7">
        <v>2711881.93</v>
      </c>
      <c r="E50" s="7">
        <v>2681568.9</v>
      </c>
    </row>
    <row r="51" spans="1:5" x14ac:dyDescent="0.25">
      <c r="A51" s="6" t="s">
        <v>98</v>
      </c>
      <c r="B51" s="6" t="s">
        <v>57</v>
      </c>
      <c r="C51" s="6" t="s">
        <v>58</v>
      </c>
      <c r="D51" s="7">
        <v>-2247166.81</v>
      </c>
      <c r="E51" s="7">
        <v>-1969095.39</v>
      </c>
    </row>
    <row r="52" spans="1:5" x14ac:dyDescent="0.25">
      <c r="A52" s="6" t="s">
        <v>99</v>
      </c>
      <c r="B52" s="6" t="s">
        <v>57</v>
      </c>
      <c r="C52" s="6" t="s">
        <v>58</v>
      </c>
      <c r="D52" s="7">
        <v>1875407.77</v>
      </c>
      <c r="E52" s="7">
        <v>1616704.3</v>
      </c>
    </row>
    <row r="53" spans="1:5" x14ac:dyDescent="0.25">
      <c r="A53" s="6" t="s">
        <v>100</v>
      </c>
      <c r="B53" s="6" t="s">
        <v>57</v>
      </c>
      <c r="C53" s="6" t="s">
        <v>58</v>
      </c>
      <c r="D53" s="7">
        <v>35615.939999999995</v>
      </c>
      <c r="E53" s="7">
        <v>55594.280000000006</v>
      </c>
    </row>
    <row r="54" spans="1:5" x14ac:dyDescent="0.25">
      <c r="A54" s="6" t="s">
        <v>101</v>
      </c>
      <c r="B54" s="6" t="s">
        <v>57</v>
      </c>
      <c r="C54" s="6" t="s">
        <v>58</v>
      </c>
      <c r="D54" s="7">
        <v>2074620.43</v>
      </c>
      <c r="E54" s="7">
        <v>2005328.35</v>
      </c>
    </row>
    <row r="55" spans="1:5" x14ac:dyDescent="0.25">
      <c r="A55" s="6" t="s">
        <v>102</v>
      </c>
      <c r="B55" s="6" t="s">
        <v>57</v>
      </c>
      <c r="C55" s="6" t="s">
        <v>58</v>
      </c>
      <c r="D55" s="7">
        <v>3097517.89</v>
      </c>
      <c r="E55" s="7">
        <v>2404071.91</v>
      </c>
    </row>
    <row r="56" spans="1:5" x14ac:dyDescent="0.25">
      <c r="A56" s="6" t="s">
        <v>103</v>
      </c>
      <c r="B56" s="6" t="s">
        <v>57</v>
      </c>
      <c r="C56" s="6" t="s">
        <v>58</v>
      </c>
      <c r="D56" s="7">
        <v>83333.320000000007</v>
      </c>
      <c r="E56" s="7">
        <v>3.5</v>
      </c>
    </row>
    <row r="57" spans="1:5" x14ac:dyDescent="0.25">
      <c r="A57" s="6" t="s">
        <v>104</v>
      </c>
      <c r="B57" s="6" t="s">
        <v>57</v>
      </c>
      <c r="C57" s="6" t="s">
        <v>58</v>
      </c>
      <c r="D57" s="7">
        <v>76849.64</v>
      </c>
      <c r="E57" s="7">
        <v>95951.91</v>
      </c>
    </row>
    <row r="58" spans="1:5" x14ac:dyDescent="0.25">
      <c r="A58" s="6" t="s">
        <v>105</v>
      </c>
      <c r="B58" s="6" t="s">
        <v>57</v>
      </c>
      <c r="C58" s="6" t="s">
        <v>58</v>
      </c>
      <c r="D58" s="7">
        <v>485052.60000000003</v>
      </c>
      <c r="E58" s="7">
        <v>483098.29000000004</v>
      </c>
    </row>
    <row r="59" spans="1:5" x14ac:dyDescent="0.25">
      <c r="A59" s="6" t="s">
        <v>106</v>
      </c>
      <c r="B59" s="6" t="s">
        <v>57</v>
      </c>
      <c r="C59" s="6" t="s">
        <v>58</v>
      </c>
      <c r="D59" s="7">
        <v>207839.14</v>
      </c>
      <c r="E59" s="7">
        <v>191457.1</v>
      </c>
    </row>
    <row r="60" spans="1:5" x14ac:dyDescent="0.25">
      <c r="A60" s="6" t="s">
        <v>107</v>
      </c>
      <c r="B60" s="6" t="s">
        <v>57</v>
      </c>
      <c r="C60" s="6" t="s">
        <v>58</v>
      </c>
      <c r="D60" s="7">
        <v>5101.74</v>
      </c>
      <c r="E60" s="7">
        <v>52269.850000000006</v>
      </c>
    </row>
    <row r="61" spans="1:5" x14ac:dyDescent="0.25">
      <c r="A61" s="8" t="s">
        <v>108</v>
      </c>
      <c r="B61" s="8" t="s">
        <v>57</v>
      </c>
      <c r="C61" s="8" t="s">
        <v>58</v>
      </c>
      <c r="D61" s="26">
        <v>85147425.530000001</v>
      </c>
      <c r="E61" s="26">
        <v>88716578.770000011</v>
      </c>
    </row>
    <row r="62" spans="1:5" x14ac:dyDescent="0.25">
      <c r="A62" s="6" t="s">
        <v>109</v>
      </c>
      <c r="B62" s="6" t="s">
        <v>110</v>
      </c>
      <c r="C62" s="6" t="s">
        <v>58</v>
      </c>
      <c r="D62" s="7">
        <v>1327.0399999999997</v>
      </c>
      <c r="E62" s="7">
        <v>1426.1999999999998</v>
      </c>
    </row>
    <row r="63" spans="1:5" x14ac:dyDescent="0.25">
      <c r="A63" s="6" t="s">
        <v>109</v>
      </c>
      <c r="B63" s="6" t="s">
        <v>111</v>
      </c>
      <c r="C63" s="6" t="s">
        <v>58</v>
      </c>
      <c r="D63" s="7">
        <v>309.95999999999998</v>
      </c>
      <c r="E63" s="7">
        <v>328.67999999999995</v>
      </c>
    </row>
    <row r="64" spans="1:5" x14ac:dyDescent="0.25">
      <c r="A64" s="6" t="s">
        <v>109</v>
      </c>
      <c r="B64" s="6" t="s">
        <v>112</v>
      </c>
      <c r="C64" s="6" t="s">
        <v>58</v>
      </c>
      <c r="D64" s="7">
        <v>318002.04000000004</v>
      </c>
      <c r="E64" s="7">
        <v>339448.68000000005</v>
      </c>
    </row>
    <row r="65" spans="1:5" x14ac:dyDescent="0.25">
      <c r="A65" s="6" t="s">
        <v>109</v>
      </c>
      <c r="B65" s="6" t="s">
        <v>113</v>
      </c>
      <c r="C65" s="6" t="s">
        <v>58</v>
      </c>
      <c r="D65" s="7">
        <v>49486.399999999994</v>
      </c>
      <c r="E65" s="7">
        <v>53639.16</v>
      </c>
    </row>
    <row r="66" spans="1:5" x14ac:dyDescent="0.25">
      <c r="A66" s="6" t="s">
        <v>109</v>
      </c>
      <c r="B66" s="6" t="s">
        <v>114</v>
      </c>
      <c r="C66" s="6" t="s">
        <v>58</v>
      </c>
      <c r="D66" s="7">
        <v>1040.28</v>
      </c>
      <c r="E66" s="7">
        <v>4405.92</v>
      </c>
    </row>
    <row r="67" spans="1:5" x14ac:dyDescent="0.25">
      <c r="A67" s="6" t="s">
        <v>109</v>
      </c>
      <c r="B67" s="6" t="s">
        <v>115</v>
      </c>
      <c r="C67" s="6" t="s">
        <v>58</v>
      </c>
      <c r="D67" s="7">
        <v>4709.2599999999993</v>
      </c>
      <c r="E67" s="7">
        <v>3672.7099999999996</v>
      </c>
    </row>
    <row r="68" spans="1:5" x14ac:dyDescent="0.25">
      <c r="A68" s="6" t="s">
        <v>109</v>
      </c>
      <c r="B68" s="6" t="s">
        <v>116</v>
      </c>
      <c r="C68" s="6" t="s">
        <v>58</v>
      </c>
      <c r="D68" s="7">
        <v>3920.16</v>
      </c>
      <c r="E68" s="7">
        <v>3442.3199999999997</v>
      </c>
    </row>
    <row r="69" spans="1:5" x14ac:dyDescent="0.25">
      <c r="A69" s="6" t="s">
        <v>109</v>
      </c>
      <c r="B69" s="6" t="s">
        <v>117</v>
      </c>
      <c r="C69" s="6" t="s">
        <v>58</v>
      </c>
      <c r="D69" s="7">
        <v>5424230.7700000005</v>
      </c>
      <c r="E69" s="7">
        <v>5260140.95</v>
      </c>
    </row>
    <row r="70" spans="1:5" x14ac:dyDescent="0.25">
      <c r="A70" s="6" t="s">
        <v>109</v>
      </c>
      <c r="B70" s="6" t="s">
        <v>118</v>
      </c>
      <c r="C70" s="6" t="s">
        <v>58</v>
      </c>
      <c r="D70" s="7">
        <v>159103.06</v>
      </c>
      <c r="E70" s="7">
        <v>164381.90000000002</v>
      </c>
    </row>
    <row r="71" spans="1:5" x14ac:dyDescent="0.25">
      <c r="A71" s="6" t="s">
        <v>109</v>
      </c>
      <c r="B71" s="6" t="s">
        <v>119</v>
      </c>
      <c r="C71" s="6" t="s">
        <v>58</v>
      </c>
      <c r="D71" s="7">
        <v>133931.20000000001</v>
      </c>
      <c r="E71" s="7">
        <v>138113.11000000002</v>
      </c>
    </row>
    <row r="72" spans="1:5" x14ac:dyDescent="0.25">
      <c r="A72" s="6" t="s">
        <v>109</v>
      </c>
      <c r="B72" s="6" t="s">
        <v>120</v>
      </c>
      <c r="C72" s="6" t="s">
        <v>58</v>
      </c>
      <c r="D72" s="7">
        <v>5092141</v>
      </c>
      <c r="E72" s="7">
        <v>5145724.05</v>
      </c>
    </row>
    <row r="73" spans="1:5" x14ac:dyDescent="0.25">
      <c r="A73" s="6" t="s">
        <v>109</v>
      </c>
      <c r="B73" s="6" t="s">
        <v>121</v>
      </c>
      <c r="C73" s="6" t="s">
        <v>58</v>
      </c>
      <c r="D73" s="7">
        <v>1202796.3400000001</v>
      </c>
      <c r="E73" s="7">
        <v>980101.05999999994</v>
      </c>
    </row>
    <row r="74" spans="1:5" x14ac:dyDescent="0.25">
      <c r="A74" s="6" t="s">
        <v>109</v>
      </c>
      <c r="B74" s="6" t="s">
        <v>122</v>
      </c>
      <c r="C74" s="6" t="s">
        <v>58</v>
      </c>
      <c r="D74" s="7">
        <v>434010.97000000003</v>
      </c>
      <c r="E74" s="7">
        <v>360886.54000000004</v>
      </c>
    </row>
    <row r="75" spans="1:5" x14ac:dyDescent="0.25">
      <c r="A75" s="6" t="s">
        <v>109</v>
      </c>
      <c r="B75" s="6" t="s">
        <v>123</v>
      </c>
      <c r="C75" s="6" t="s">
        <v>58</v>
      </c>
      <c r="D75" s="7">
        <v>131527.48000000001</v>
      </c>
      <c r="E75" s="7">
        <v>133553.35</v>
      </c>
    </row>
    <row r="76" spans="1:5" x14ac:dyDescent="0.25">
      <c r="A76" s="6" t="s">
        <v>109</v>
      </c>
      <c r="B76" s="6" t="s">
        <v>124</v>
      </c>
      <c r="C76" s="6" t="s">
        <v>58</v>
      </c>
      <c r="D76" s="7">
        <v>124243.75000000001</v>
      </c>
      <c r="E76" s="7">
        <v>122023.44</v>
      </c>
    </row>
    <row r="77" spans="1:5" x14ac:dyDescent="0.25">
      <c r="A77" s="6" t="s">
        <v>109</v>
      </c>
      <c r="B77" s="6" t="s">
        <v>125</v>
      </c>
      <c r="C77" s="6" t="s">
        <v>58</v>
      </c>
      <c r="D77" s="7">
        <v>67992.58</v>
      </c>
      <c r="E77" s="7">
        <v>76644.38</v>
      </c>
    </row>
    <row r="78" spans="1:5" x14ac:dyDescent="0.25">
      <c r="A78" s="6" t="s">
        <v>109</v>
      </c>
      <c r="B78" s="6" t="s">
        <v>126</v>
      </c>
      <c r="C78" s="6" t="s">
        <v>58</v>
      </c>
      <c r="D78" s="7">
        <v>57068.480000000003</v>
      </c>
      <c r="E78" s="7">
        <v>64875.37</v>
      </c>
    </row>
    <row r="79" spans="1:5" x14ac:dyDescent="0.25">
      <c r="A79" s="6" t="s">
        <v>109</v>
      </c>
      <c r="B79" s="6" t="s">
        <v>127</v>
      </c>
      <c r="C79" s="6" t="s">
        <v>58</v>
      </c>
      <c r="D79" s="7">
        <v>0</v>
      </c>
      <c r="E79" s="7">
        <v>1754.0199999999998</v>
      </c>
    </row>
    <row r="80" spans="1:5" x14ac:dyDescent="0.25">
      <c r="A80" s="6" t="s">
        <v>109</v>
      </c>
      <c r="B80" s="6" t="s">
        <v>128</v>
      </c>
      <c r="C80" s="6" t="s">
        <v>58</v>
      </c>
      <c r="D80" s="7">
        <v>791807.74000000011</v>
      </c>
      <c r="E80" s="7">
        <v>817457.79</v>
      </c>
    </row>
    <row r="81" spans="1:5" x14ac:dyDescent="0.25">
      <c r="A81" s="6" t="s">
        <v>109</v>
      </c>
      <c r="B81" s="6" t="s">
        <v>129</v>
      </c>
      <c r="C81" s="6" t="s">
        <v>58</v>
      </c>
      <c r="D81" s="7">
        <v>744518.86</v>
      </c>
      <c r="E81" s="7">
        <v>658951.97</v>
      </c>
    </row>
    <row r="82" spans="1:5" x14ac:dyDescent="0.25">
      <c r="A82" s="6" t="s">
        <v>109</v>
      </c>
      <c r="B82" s="6" t="s">
        <v>130</v>
      </c>
      <c r="C82" s="6" t="s">
        <v>58</v>
      </c>
      <c r="D82" s="7">
        <v>9104.7999999999993</v>
      </c>
      <c r="E82" s="7">
        <v>9528.1200000000008</v>
      </c>
    </row>
    <row r="83" spans="1:5" x14ac:dyDescent="0.25">
      <c r="A83" s="6" t="s">
        <v>109</v>
      </c>
      <c r="B83" s="6" t="s">
        <v>131</v>
      </c>
      <c r="C83" s="6" t="s">
        <v>58</v>
      </c>
      <c r="D83" s="7">
        <v>305393.89</v>
      </c>
      <c r="E83" s="7">
        <v>272989.48000000004</v>
      </c>
    </row>
    <row r="84" spans="1:5" x14ac:dyDescent="0.25">
      <c r="A84" s="6" t="s">
        <v>109</v>
      </c>
      <c r="B84" s="6" t="s">
        <v>132</v>
      </c>
      <c r="C84" s="6" t="s">
        <v>58</v>
      </c>
      <c r="D84" s="7">
        <v>3681.9599999999996</v>
      </c>
      <c r="E84" s="7">
        <v>4999.2299999999996</v>
      </c>
    </row>
    <row r="85" spans="1:5" x14ac:dyDescent="0.25">
      <c r="A85" s="6" t="s">
        <v>109</v>
      </c>
      <c r="B85" s="6" t="s">
        <v>133</v>
      </c>
      <c r="C85" s="6" t="s">
        <v>58</v>
      </c>
      <c r="D85" s="7">
        <v>132961.06000000003</v>
      </c>
      <c r="E85" s="7">
        <v>138999.04000000001</v>
      </c>
    </row>
    <row r="86" spans="1:5" x14ac:dyDescent="0.25">
      <c r="A86" s="6" t="s">
        <v>109</v>
      </c>
      <c r="B86" s="6" t="s">
        <v>134</v>
      </c>
      <c r="C86" s="6" t="s">
        <v>58</v>
      </c>
      <c r="D86" s="7">
        <v>287049.71000000002</v>
      </c>
      <c r="E86" s="7">
        <v>276947.03000000003</v>
      </c>
    </row>
    <row r="87" spans="1:5" x14ac:dyDescent="0.25">
      <c r="A87" s="6" t="s">
        <v>109</v>
      </c>
      <c r="B87" s="6" t="s">
        <v>135</v>
      </c>
      <c r="C87" s="6" t="s">
        <v>58</v>
      </c>
      <c r="D87" s="7">
        <v>6701.16</v>
      </c>
      <c r="E87" s="7">
        <v>7284.12</v>
      </c>
    </row>
    <row r="88" spans="1:5" x14ac:dyDescent="0.25">
      <c r="A88" s="6" t="s">
        <v>109</v>
      </c>
      <c r="B88" s="6" t="s">
        <v>136</v>
      </c>
      <c r="C88" s="6" t="s">
        <v>58</v>
      </c>
      <c r="D88" s="7">
        <v>3342996.21</v>
      </c>
      <c r="E88" s="7">
        <v>2329407.63</v>
      </c>
    </row>
    <row r="89" spans="1:5" x14ac:dyDescent="0.25">
      <c r="A89" s="6" t="s">
        <v>109</v>
      </c>
      <c r="B89" s="6" t="s">
        <v>137</v>
      </c>
      <c r="C89" s="6" t="s">
        <v>58</v>
      </c>
      <c r="D89" s="7">
        <v>0</v>
      </c>
      <c r="E89" s="7">
        <v>3809.78</v>
      </c>
    </row>
    <row r="90" spans="1:5" x14ac:dyDescent="0.25">
      <c r="A90" s="6" t="s">
        <v>109</v>
      </c>
      <c r="B90" s="6" t="s">
        <v>138</v>
      </c>
      <c r="C90" s="6" t="s">
        <v>58</v>
      </c>
      <c r="D90" s="7">
        <v>13995.6</v>
      </c>
      <c r="E90" s="7">
        <v>13995.6</v>
      </c>
    </row>
    <row r="91" spans="1:5" x14ac:dyDescent="0.25">
      <c r="A91" s="6" t="s">
        <v>109</v>
      </c>
      <c r="B91" s="6" t="s">
        <v>139</v>
      </c>
      <c r="C91" s="6" t="s">
        <v>58</v>
      </c>
      <c r="D91" s="7">
        <v>288043.61</v>
      </c>
      <c r="E91" s="7">
        <v>58760.43</v>
      </c>
    </row>
    <row r="92" spans="1:5" x14ac:dyDescent="0.25">
      <c r="A92" s="6" t="s">
        <v>109</v>
      </c>
      <c r="B92" s="6" t="s">
        <v>136</v>
      </c>
      <c r="C92" s="6" t="s">
        <v>58</v>
      </c>
      <c r="D92" s="7">
        <v>0</v>
      </c>
      <c r="E92" s="7">
        <v>1147097.6300000001</v>
      </c>
    </row>
    <row r="93" spans="1:5" x14ac:dyDescent="0.25">
      <c r="A93" s="6" t="s">
        <v>109</v>
      </c>
      <c r="B93" s="6" t="s">
        <v>110</v>
      </c>
      <c r="C93" s="6" t="s">
        <v>58</v>
      </c>
      <c r="D93" s="7">
        <v>-318.32</v>
      </c>
      <c r="E93" s="7">
        <v>-477.47999999999996</v>
      </c>
    </row>
    <row r="94" spans="1:5" x14ac:dyDescent="0.25">
      <c r="A94" s="6" t="s">
        <v>109</v>
      </c>
      <c r="B94" s="6" t="s">
        <v>111</v>
      </c>
      <c r="C94" s="6" t="s">
        <v>58</v>
      </c>
      <c r="D94" s="7">
        <v>-53.04</v>
      </c>
      <c r="E94" s="7">
        <v>-79.56</v>
      </c>
    </row>
    <row r="95" spans="1:5" x14ac:dyDescent="0.25">
      <c r="A95" s="6" t="s">
        <v>109</v>
      </c>
      <c r="B95" s="6" t="s">
        <v>112</v>
      </c>
      <c r="C95" s="6" t="s">
        <v>58</v>
      </c>
      <c r="D95" s="7">
        <v>-33353.440000000002</v>
      </c>
      <c r="E95" s="7">
        <v>-50030.159999999996</v>
      </c>
    </row>
    <row r="96" spans="1:5" x14ac:dyDescent="0.25">
      <c r="A96" s="6" t="s">
        <v>109</v>
      </c>
      <c r="B96" s="6" t="s">
        <v>113</v>
      </c>
      <c r="C96" s="6" t="s">
        <v>58</v>
      </c>
      <c r="D96" s="7">
        <v>-9263.36</v>
      </c>
      <c r="E96" s="7">
        <v>-13895.039999999999</v>
      </c>
    </row>
    <row r="97" spans="1:5" x14ac:dyDescent="0.25">
      <c r="A97" s="6" t="s">
        <v>109</v>
      </c>
      <c r="B97" s="6" t="s">
        <v>114</v>
      </c>
      <c r="C97" s="6" t="s">
        <v>58</v>
      </c>
      <c r="D97" s="7">
        <v>-861.83999999999992</v>
      </c>
      <c r="E97" s="7">
        <v>-1292.76</v>
      </c>
    </row>
    <row r="98" spans="1:5" x14ac:dyDescent="0.25">
      <c r="A98" s="6" t="s">
        <v>109</v>
      </c>
      <c r="B98" s="6" t="s">
        <v>115</v>
      </c>
      <c r="C98" s="6" t="s">
        <v>58</v>
      </c>
      <c r="D98" s="7">
        <v>-465.91999999999996</v>
      </c>
      <c r="E98" s="7">
        <v>-698.88</v>
      </c>
    </row>
    <row r="99" spans="1:5" x14ac:dyDescent="0.25">
      <c r="A99" s="6" t="s">
        <v>109</v>
      </c>
      <c r="B99" s="6" t="s">
        <v>116</v>
      </c>
      <c r="C99" s="6" t="s">
        <v>58</v>
      </c>
      <c r="D99" s="7">
        <v>-7.04</v>
      </c>
      <c r="E99" s="7">
        <v>-10.56</v>
      </c>
    </row>
    <row r="100" spans="1:5" x14ac:dyDescent="0.25">
      <c r="A100" s="6" t="s">
        <v>109</v>
      </c>
      <c r="B100" s="6" t="s">
        <v>117</v>
      </c>
      <c r="C100" s="6" t="s">
        <v>58</v>
      </c>
      <c r="D100" s="7">
        <v>-316162.40000000002</v>
      </c>
      <c r="E100" s="7">
        <v>-474243.60000000003</v>
      </c>
    </row>
    <row r="101" spans="1:5" x14ac:dyDescent="0.25">
      <c r="A101" s="6" t="s">
        <v>109</v>
      </c>
      <c r="B101" s="6" t="s">
        <v>118</v>
      </c>
      <c r="C101" s="6" t="s">
        <v>58</v>
      </c>
      <c r="D101" s="7">
        <v>-3461.8399999999997</v>
      </c>
      <c r="E101" s="7">
        <v>-5192.76</v>
      </c>
    </row>
    <row r="102" spans="1:5" x14ac:dyDescent="0.25">
      <c r="A102" s="6" t="s">
        <v>109</v>
      </c>
      <c r="B102" s="6" t="s">
        <v>119</v>
      </c>
      <c r="C102" s="6" t="s">
        <v>58</v>
      </c>
      <c r="D102" s="7">
        <v>-4267.04</v>
      </c>
      <c r="E102" s="7">
        <v>-6400.5599999999995</v>
      </c>
    </row>
    <row r="103" spans="1:5" x14ac:dyDescent="0.25">
      <c r="A103" s="6" t="s">
        <v>109</v>
      </c>
      <c r="B103" s="6" t="s">
        <v>120</v>
      </c>
      <c r="C103" s="6" t="s">
        <v>58</v>
      </c>
      <c r="D103" s="7">
        <v>-141870.48000000001</v>
      </c>
      <c r="E103" s="7">
        <v>-212805.72000000003</v>
      </c>
    </row>
    <row r="104" spans="1:5" x14ac:dyDescent="0.25">
      <c r="A104" s="6" t="s">
        <v>109</v>
      </c>
      <c r="B104" s="6" t="s">
        <v>121</v>
      </c>
      <c r="C104" s="6" t="s">
        <v>58</v>
      </c>
      <c r="D104" s="7">
        <v>-27362.000000000004</v>
      </c>
      <c r="E104" s="7">
        <v>-41043</v>
      </c>
    </row>
    <row r="105" spans="1:5" x14ac:dyDescent="0.25">
      <c r="A105" s="6" t="s">
        <v>109</v>
      </c>
      <c r="B105" s="6" t="s">
        <v>122</v>
      </c>
      <c r="C105" s="6" t="s">
        <v>58</v>
      </c>
      <c r="D105" s="7">
        <v>-26000.560000000001</v>
      </c>
      <c r="E105" s="7">
        <v>-39000.840000000004</v>
      </c>
    </row>
    <row r="106" spans="1:5" x14ac:dyDescent="0.25">
      <c r="A106" s="6" t="s">
        <v>109</v>
      </c>
      <c r="B106" s="6" t="s">
        <v>123</v>
      </c>
      <c r="C106" s="6" t="s">
        <v>58</v>
      </c>
      <c r="D106" s="7">
        <v>-8734.08</v>
      </c>
      <c r="E106" s="7">
        <v>-13101.12</v>
      </c>
    </row>
    <row r="107" spans="1:5" x14ac:dyDescent="0.25">
      <c r="A107" s="6" t="s">
        <v>109</v>
      </c>
      <c r="B107" s="6" t="s">
        <v>124</v>
      </c>
      <c r="C107" s="6" t="s">
        <v>58</v>
      </c>
      <c r="D107" s="7">
        <v>-3370.8799999999997</v>
      </c>
      <c r="E107" s="7">
        <v>-5056.32</v>
      </c>
    </row>
    <row r="108" spans="1:5" x14ac:dyDescent="0.25">
      <c r="A108" s="6" t="s">
        <v>109</v>
      </c>
      <c r="B108" s="6" t="s">
        <v>125</v>
      </c>
      <c r="C108" s="6" t="s">
        <v>58</v>
      </c>
      <c r="D108" s="7">
        <v>496.64000000000004</v>
      </c>
      <c r="E108" s="7">
        <v>744.96</v>
      </c>
    </row>
    <row r="109" spans="1:5" x14ac:dyDescent="0.25">
      <c r="A109" s="6" t="s">
        <v>109</v>
      </c>
      <c r="B109" s="6" t="s">
        <v>126</v>
      </c>
      <c r="C109" s="6" t="s">
        <v>58</v>
      </c>
      <c r="D109" s="7">
        <v>-2457.3599999999997</v>
      </c>
      <c r="E109" s="7">
        <v>-3686.0399999999995</v>
      </c>
    </row>
    <row r="110" spans="1:5" x14ac:dyDescent="0.25">
      <c r="A110" s="6" t="s">
        <v>109</v>
      </c>
      <c r="B110" s="6" t="s">
        <v>127</v>
      </c>
      <c r="C110" s="6" t="s">
        <v>58</v>
      </c>
      <c r="D110" s="7">
        <v>870.24</v>
      </c>
      <c r="E110" s="7">
        <v>1305.3599999999999</v>
      </c>
    </row>
    <row r="111" spans="1:5" x14ac:dyDescent="0.25">
      <c r="A111" s="6" t="s">
        <v>109</v>
      </c>
      <c r="B111" s="6" t="s">
        <v>128</v>
      </c>
      <c r="C111" s="6" t="s">
        <v>58</v>
      </c>
      <c r="D111" s="7">
        <v>-2432.0799999999995</v>
      </c>
      <c r="E111" s="7">
        <v>-3648.1199999999994</v>
      </c>
    </row>
    <row r="112" spans="1:5" x14ac:dyDescent="0.25">
      <c r="A112" s="6" t="s">
        <v>109</v>
      </c>
      <c r="B112" s="6" t="s">
        <v>130</v>
      </c>
      <c r="C112" s="6" t="s">
        <v>58</v>
      </c>
      <c r="D112" s="7">
        <v>-256.15999999999997</v>
      </c>
      <c r="E112" s="7">
        <v>-384.24</v>
      </c>
    </row>
    <row r="113" spans="1:5" x14ac:dyDescent="0.25">
      <c r="A113" s="6" t="s">
        <v>109</v>
      </c>
      <c r="B113" s="6" t="s">
        <v>131</v>
      </c>
      <c r="C113" s="6" t="s">
        <v>58</v>
      </c>
      <c r="D113" s="7">
        <v>-2114.4799999999996</v>
      </c>
      <c r="E113" s="7">
        <v>-3171.72</v>
      </c>
    </row>
    <row r="114" spans="1:5" x14ac:dyDescent="0.25">
      <c r="A114" s="6" t="s">
        <v>109</v>
      </c>
      <c r="B114" s="6" t="s">
        <v>135</v>
      </c>
      <c r="C114" s="6" t="s">
        <v>58</v>
      </c>
      <c r="D114" s="7">
        <v>-1777.9199999999998</v>
      </c>
      <c r="E114" s="7">
        <v>-2666.8799999999997</v>
      </c>
    </row>
    <row r="115" spans="1:5" x14ac:dyDescent="0.25">
      <c r="A115" s="6" t="s">
        <v>109</v>
      </c>
      <c r="B115" s="6" t="s">
        <v>138</v>
      </c>
      <c r="C115" s="6" t="s">
        <v>58</v>
      </c>
      <c r="D115" s="7">
        <v>-1614.8</v>
      </c>
      <c r="E115" s="7">
        <v>-2422.1999999999998</v>
      </c>
    </row>
    <row r="116" spans="1:5" x14ac:dyDescent="0.25">
      <c r="A116" s="6" t="s">
        <v>140</v>
      </c>
      <c r="B116" s="6" t="s">
        <v>57</v>
      </c>
      <c r="C116" s="6" t="s">
        <v>58</v>
      </c>
      <c r="D116" s="7">
        <v>194926.41000000003</v>
      </c>
      <c r="E116" s="7">
        <v>189620.74000000002</v>
      </c>
    </row>
    <row r="117" spans="1:5" x14ac:dyDescent="0.25">
      <c r="A117" s="6" t="s">
        <v>141</v>
      </c>
      <c r="B117" s="6" t="s">
        <v>57</v>
      </c>
      <c r="C117" s="6" t="s">
        <v>58</v>
      </c>
      <c r="D117" s="7">
        <v>747011.67000000016</v>
      </c>
      <c r="E117" s="7">
        <v>726760.33000000007</v>
      </c>
    </row>
    <row r="118" spans="1:5" x14ac:dyDescent="0.25">
      <c r="A118" s="6" t="s">
        <v>142</v>
      </c>
      <c r="B118" s="6" t="s">
        <v>57</v>
      </c>
      <c r="C118" s="6" t="s">
        <v>58</v>
      </c>
      <c r="D118" s="7">
        <v>4342338</v>
      </c>
      <c r="E118" s="7">
        <v>4358334.1499999994</v>
      </c>
    </row>
    <row r="119" spans="1:5" x14ac:dyDescent="0.25">
      <c r="A119" s="6" t="s">
        <v>143</v>
      </c>
      <c r="B119" s="6" t="s">
        <v>57</v>
      </c>
      <c r="C119" s="6" t="s">
        <v>58</v>
      </c>
      <c r="D119" s="7">
        <v>-311191.05000000005</v>
      </c>
      <c r="E119" s="7">
        <v>188577.59000000003</v>
      </c>
    </row>
    <row r="120" spans="1:5" x14ac:dyDescent="0.25">
      <c r="A120" s="6" t="s">
        <v>144</v>
      </c>
      <c r="B120" s="6" t="s">
        <v>57</v>
      </c>
      <c r="C120" s="6" t="s">
        <v>58</v>
      </c>
      <c r="D120" s="7">
        <v>-22638.34</v>
      </c>
      <c r="E120" s="7">
        <v>-76447.87</v>
      </c>
    </row>
    <row r="121" spans="1:5" x14ac:dyDescent="0.25">
      <c r="A121" s="6" t="s">
        <v>145</v>
      </c>
      <c r="B121" s="6" t="s">
        <v>57</v>
      </c>
      <c r="C121" s="6" t="s">
        <v>58</v>
      </c>
      <c r="D121" s="7">
        <v>12325574.219999999</v>
      </c>
      <c r="E121" s="7">
        <v>4557389.3500000006</v>
      </c>
    </row>
    <row r="122" spans="1:5" x14ac:dyDescent="0.25">
      <c r="A122" s="6" t="s">
        <v>146</v>
      </c>
      <c r="B122" s="6" t="s">
        <v>57</v>
      </c>
      <c r="C122" s="6" t="s">
        <v>58</v>
      </c>
      <c r="D122" s="7">
        <v>-11633245.959999999</v>
      </c>
      <c r="E122" s="7">
        <v>-3678039.55</v>
      </c>
    </row>
    <row r="123" spans="1:5" x14ac:dyDescent="0.25">
      <c r="A123" s="8" t="s">
        <v>147</v>
      </c>
      <c r="B123" s="8" t="s">
        <v>57</v>
      </c>
      <c r="C123" s="8" t="s">
        <v>58</v>
      </c>
      <c r="D123" s="26">
        <v>109337457.68999998</v>
      </c>
      <c r="E123" s="26">
        <v>112700305.95999999</v>
      </c>
    </row>
    <row r="124" spans="1:5" x14ac:dyDescent="0.25">
      <c r="A124" s="8" t="s">
        <v>148</v>
      </c>
      <c r="B124" s="8" t="s">
        <v>57</v>
      </c>
      <c r="C124" s="8" t="s">
        <v>58</v>
      </c>
      <c r="D124" s="26">
        <v>7462851.8100000005</v>
      </c>
      <c r="E124" s="26">
        <v>11489414.41</v>
      </c>
    </row>
    <row r="125" spans="1:5" x14ac:dyDescent="0.25">
      <c r="A125" s="6" t="s">
        <v>7</v>
      </c>
      <c r="B125" s="6" t="s">
        <v>7</v>
      </c>
      <c r="C125" s="6" t="s">
        <v>7</v>
      </c>
      <c r="D125" s="10">
        <v>0</v>
      </c>
      <c r="E125" s="10">
        <v>0</v>
      </c>
    </row>
    <row r="126" spans="1:5" x14ac:dyDescent="0.25">
      <c r="A126" s="8" t="s">
        <v>149</v>
      </c>
      <c r="B126" s="8" t="s">
        <v>7</v>
      </c>
      <c r="C126" s="8" t="s">
        <v>7</v>
      </c>
      <c r="D126" s="10">
        <v>0</v>
      </c>
      <c r="E126" s="10">
        <v>0</v>
      </c>
    </row>
    <row r="127" spans="1:5" x14ac:dyDescent="0.25">
      <c r="A127" s="6" t="s">
        <v>150</v>
      </c>
      <c r="B127" s="6" t="s">
        <v>57</v>
      </c>
      <c r="C127" s="6" t="s">
        <v>151</v>
      </c>
      <c r="D127" s="7">
        <v>0</v>
      </c>
      <c r="E127" s="7">
        <v>111.07999999999998</v>
      </c>
    </row>
    <row r="128" spans="1:5" x14ac:dyDescent="0.25">
      <c r="A128" s="6" t="s">
        <v>152</v>
      </c>
      <c r="B128" s="6" t="s">
        <v>57</v>
      </c>
      <c r="C128" s="6" t="s">
        <v>151</v>
      </c>
      <c r="D128" s="7">
        <v>19870.650000000001</v>
      </c>
      <c r="E128" s="7">
        <v>25648.61</v>
      </c>
    </row>
    <row r="129" spans="1:5" x14ac:dyDescent="0.25">
      <c r="A129" s="6" t="s">
        <v>153</v>
      </c>
      <c r="B129" s="6" t="s">
        <v>57</v>
      </c>
      <c r="C129" s="6" t="s">
        <v>154</v>
      </c>
      <c r="D129" s="7">
        <v>6840150.1900000004</v>
      </c>
      <c r="E129" s="7">
        <v>8048432.2300000004</v>
      </c>
    </row>
    <row r="130" spans="1:5" x14ac:dyDescent="0.25">
      <c r="A130" s="6" t="s">
        <v>155</v>
      </c>
      <c r="B130" s="6" t="s">
        <v>57</v>
      </c>
      <c r="C130" s="6" t="s">
        <v>151</v>
      </c>
      <c r="D130" s="7">
        <v>395906.80000000005</v>
      </c>
      <c r="E130" s="7">
        <v>-739471.76000000013</v>
      </c>
    </row>
    <row r="131" spans="1:5" x14ac:dyDescent="0.25">
      <c r="A131" s="6" t="s">
        <v>156</v>
      </c>
      <c r="B131" s="6" t="s">
        <v>57</v>
      </c>
      <c r="C131" s="6" t="s">
        <v>157</v>
      </c>
      <c r="D131" s="7">
        <v>28422.36</v>
      </c>
      <c r="E131" s="7">
        <v>275406.35000000003</v>
      </c>
    </row>
    <row r="132" spans="1:5" x14ac:dyDescent="0.25">
      <c r="A132" s="6" t="s">
        <v>156</v>
      </c>
      <c r="B132" s="6" t="s">
        <v>57</v>
      </c>
      <c r="C132" s="6" t="s">
        <v>158</v>
      </c>
      <c r="D132" s="7">
        <v>2123998.5100000002</v>
      </c>
      <c r="E132" s="7">
        <v>2623965.75</v>
      </c>
    </row>
    <row r="133" spans="1:5" x14ac:dyDescent="0.25">
      <c r="A133" s="6" t="s">
        <v>159</v>
      </c>
      <c r="B133" s="6" t="s">
        <v>57</v>
      </c>
      <c r="C133" s="6" t="s">
        <v>151</v>
      </c>
      <c r="D133" s="7">
        <v>-356213.89000000007</v>
      </c>
      <c r="E133" s="7">
        <v>797802.76</v>
      </c>
    </row>
    <row r="134" spans="1:5" x14ac:dyDescent="0.25">
      <c r="A134" s="6" t="s">
        <v>160</v>
      </c>
      <c r="B134" s="6" t="s">
        <v>57</v>
      </c>
      <c r="C134" s="6" t="s">
        <v>151</v>
      </c>
      <c r="D134" s="7">
        <v>-3578703.09</v>
      </c>
      <c r="E134" s="7">
        <v>-5737224.96</v>
      </c>
    </row>
    <row r="135" spans="1:5" x14ac:dyDescent="0.25">
      <c r="A135" s="6" t="s">
        <v>160</v>
      </c>
      <c r="B135" s="6" t="s">
        <v>57</v>
      </c>
      <c r="C135" s="6" t="s">
        <v>157</v>
      </c>
      <c r="D135" s="7">
        <v>-28422.36</v>
      </c>
      <c r="E135" s="7">
        <v>-275406.35000000003</v>
      </c>
    </row>
    <row r="136" spans="1:5" x14ac:dyDescent="0.25">
      <c r="A136" s="6" t="s">
        <v>160</v>
      </c>
      <c r="B136" s="6" t="s">
        <v>57</v>
      </c>
      <c r="C136" s="6" t="s">
        <v>158</v>
      </c>
      <c r="D136" s="7">
        <v>-2124220.92</v>
      </c>
      <c r="E136" s="7">
        <v>-2623965.75</v>
      </c>
    </row>
    <row r="137" spans="1:5" x14ac:dyDescent="0.25">
      <c r="A137" s="6" t="s">
        <v>161</v>
      </c>
      <c r="B137" s="6" t="s">
        <v>57</v>
      </c>
      <c r="C137" s="6" t="s">
        <v>151</v>
      </c>
      <c r="D137" s="7">
        <v>-2162611.16</v>
      </c>
      <c r="E137" s="7">
        <v>-1178766.55</v>
      </c>
    </row>
    <row r="138" spans="1:5" x14ac:dyDescent="0.25">
      <c r="A138" s="8" t="s">
        <v>162</v>
      </c>
      <c r="B138" s="8" t="s">
        <v>57</v>
      </c>
      <c r="C138" s="8" t="s">
        <v>58</v>
      </c>
      <c r="D138" s="26">
        <v>1158177.0899999999</v>
      </c>
      <c r="E138" s="26">
        <v>1216309.25</v>
      </c>
    </row>
    <row r="139" spans="1:5" x14ac:dyDescent="0.25">
      <c r="A139" s="6" t="s">
        <v>7</v>
      </c>
      <c r="B139" s="6" t="s">
        <v>7</v>
      </c>
      <c r="C139" s="6" t="s">
        <v>7</v>
      </c>
      <c r="D139" s="10">
        <v>0</v>
      </c>
      <c r="E139" s="10">
        <v>0</v>
      </c>
    </row>
    <row r="140" spans="1:5" x14ac:dyDescent="0.25">
      <c r="A140" s="8" t="s">
        <v>163</v>
      </c>
      <c r="B140" s="8" t="s">
        <v>7</v>
      </c>
      <c r="C140" s="8" t="s">
        <v>7</v>
      </c>
      <c r="D140" s="10">
        <v>0</v>
      </c>
      <c r="E140" s="10">
        <v>0</v>
      </c>
    </row>
    <row r="141" spans="1:5" x14ac:dyDescent="0.25">
      <c r="A141" s="6" t="s">
        <v>164</v>
      </c>
      <c r="B141" s="6" t="s">
        <v>57</v>
      </c>
      <c r="C141" s="6" t="s">
        <v>58</v>
      </c>
      <c r="D141" s="7">
        <v>106158.80000000002</v>
      </c>
      <c r="E141" s="7">
        <v>0</v>
      </c>
    </row>
    <row r="142" spans="1:5" x14ac:dyDescent="0.25">
      <c r="A142" s="6" t="s">
        <v>165</v>
      </c>
      <c r="B142" s="6" t="s">
        <v>57</v>
      </c>
      <c r="C142" s="6" t="s">
        <v>58</v>
      </c>
      <c r="D142" s="7">
        <v>244473.67000000004</v>
      </c>
      <c r="E142" s="7">
        <v>211829.58000000002</v>
      </c>
    </row>
    <row r="143" spans="1:5" x14ac:dyDescent="0.25">
      <c r="A143" s="6" t="s">
        <v>166</v>
      </c>
      <c r="B143" s="6" t="s">
        <v>57</v>
      </c>
      <c r="C143" s="6" t="s">
        <v>58</v>
      </c>
      <c r="D143" s="7">
        <v>9973.77</v>
      </c>
      <c r="E143" s="7">
        <v>2463.9699999999998</v>
      </c>
    </row>
    <row r="144" spans="1:5" x14ac:dyDescent="0.25">
      <c r="A144" s="6" t="s">
        <v>167</v>
      </c>
      <c r="B144" s="6" t="s">
        <v>57</v>
      </c>
      <c r="C144" s="6" t="s">
        <v>58</v>
      </c>
      <c r="D144" s="7">
        <v>105.40999999999998</v>
      </c>
      <c r="E144" s="7">
        <v>775.92</v>
      </c>
    </row>
    <row r="145" spans="1:5" x14ac:dyDescent="0.25">
      <c r="A145" s="8" t="s">
        <v>168</v>
      </c>
      <c r="B145" s="8" t="s">
        <v>57</v>
      </c>
      <c r="C145" s="8" t="s">
        <v>58</v>
      </c>
      <c r="D145" s="26">
        <v>360711.65</v>
      </c>
      <c r="E145" s="26">
        <v>215069.47</v>
      </c>
    </row>
    <row r="146" spans="1:5" x14ac:dyDescent="0.25">
      <c r="A146" s="6" t="s">
        <v>7</v>
      </c>
      <c r="B146" s="6" t="s">
        <v>7</v>
      </c>
      <c r="C146" s="6" t="s">
        <v>7</v>
      </c>
      <c r="D146" s="10">
        <v>0</v>
      </c>
      <c r="E146" s="10">
        <v>0</v>
      </c>
    </row>
    <row r="147" spans="1:5" x14ac:dyDescent="0.25">
      <c r="A147" s="8" t="s">
        <v>169</v>
      </c>
      <c r="B147" s="8" t="s">
        <v>7</v>
      </c>
      <c r="C147" s="8" t="s">
        <v>7</v>
      </c>
      <c r="D147" s="10">
        <v>0</v>
      </c>
      <c r="E147" s="10">
        <v>0</v>
      </c>
    </row>
    <row r="148" spans="1:5" x14ac:dyDescent="0.25">
      <c r="A148" s="6" t="s">
        <v>170</v>
      </c>
      <c r="B148" s="6" t="s">
        <v>57</v>
      </c>
      <c r="C148" s="6" t="s">
        <v>58</v>
      </c>
      <c r="D148" s="7">
        <v>51291.05</v>
      </c>
      <c r="E148" s="7">
        <v>4474.41</v>
      </c>
    </row>
    <row r="149" spans="1:5" x14ac:dyDescent="0.25">
      <c r="A149" s="6" t="s">
        <v>171</v>
      </c>
      <c r="B149" s="6" t="s">
        <v>57</v>
      </c>
      <c r="C149" s="6" t="s">
        <v>58</v>
      </c>
      <c r="D149" s="7">
        <v>7357.1899999999987</v>
      </c>
      <c r="E149" s="7">
        <v>59951.53</v>
      </c>
    </row>
    <row r="150" spans="1:5" x14ac:dyDescent="0.25">
      <c r="A150" s="6" t="s">
        <v>172</v>
      </c>
      <c r="B150" s="6" t="s">
        <v>57</v>
      </c>
      <c r="C150" s="6" t="s">
        <v>58</v>
      </c>
      <c r="D150" s="7">
        <v>1802.5099999999998</v>
      </c>
      <c r="E150" s="7">
        <v>14695.7</v>
      </c>
    </row>
    <row r="151" spans="1:5" x14ac:dyDescent="0.25">
      <c r="A151" s="6" t="s">
        <v>173</v>
      </c>
      <c r="B151" s="6" t="s">
        <v>57</v>
      </c>
      <c r="C151" s="6" t="s">
        <v>58</v>
      </c>
      <c r="D151" s="7">
        <v>55396.18</v>
      </c>
      <c r="E151" s="7">
        <v>23395.09</v>
      </c>
    </row>
    <row r="152" spans="1:5" x14ac:dyDescent="0.25">
      <c r="A152" s="6" t="s">
        <v>174</v>
      </c>
      <c r="B152" s="6" t="s">
        <v>57</v>
      </c>
      <c r="C152" s="6" t="s">
        <v>58</v>
      </c>
      <c r="D152" s="7">
        <v>-110313.87000000001</v>
      </c>
      <c r="E152" s="7">
        <v>-107157.19</v>
      </c>
    </row>
    <row r="153" spans="1:5" x14ac:dyDescent="0.25">
      <c r="A153" s="8" t="s">
        <v>175</v>
      </c>
      <c r="B153" s="8" t="s">
        <v>57</v>
      </c>
      <c r="C153" s="8" t="s">
        <v>58</v>
      </c>
      <c r="D153" s="26">
        <v>5533.0599999999995</v>
      </c>
      <c r="E153" s="26">
        <v>-4640.46</v>
      </c>
    </row>
    <row r="154" spans="1:5" x14ac:dyDescent="0.25">
      <c r="A154" s="6" t="s">
        <v>7</v>
      </c>
      <c r="B154" s="6" t="s">
        <v>7</v>
      </c>
      <c r="C154" s="6" t="s">
        <v>7</v>
      </c>
      <c r="D154" s="10">
        <v>0</v>
      </c>
      <c r="E154" s="10">
        <v>0</v>
      </c>
    </row>
    <row r="155" spans="1:5" x14ac:dyDescent="0.25">
      <c r="A155" s="8" t="s">
        <v>176</v>
      </c>
      <c r="B155" s="8" t="s">
        <v>7</v>
      </c>
      <c r="C155" s="8" t="s">
        <v>7</v>
      </c>
      <c r="D155" s="10">
        <v>0</v>
      </c>
      <c r="E155" s="10">
        <v>0</v>
      </c>
    </row>
    <row r="156" spans="1:5" x14ac:dyDescent="0.25">
      <c r="A156" s="6" t="s">
        <v>177</v>
      </c>
      <c r="B156" s="6" t="s">
        <v>57</v>
      </c>
      <c r="C156" s="6" t="s">
        <v>58</v>
      </c>
      <c r="D156" s="7">
        <v>6174999.96</v>
      </c>
      <c r="E156" s="7">
        <v>6174999.96</v>
      </c>
    </row>
    <row r="157" spans="1:5" x14ac:dyDescent="0.25">
      <c r="A157" s="6" t="s">
        <v>178</v>
      </c>
      <c r="B157" s="6" t="s">
        <v>57</v>
      </c>
      <c r="C157" s="6" t="s">
        <v>58</v>
      </c>
      <c r="D157" s="7">
        <v>70557.02</v>
      </c>
      <c r="E157" s="7">
        <v>71052.36</v>
      </c>
    </row>
    <row r="158" spans="1:5" x14ac:dyDescent="0.25">
      <c r="A158" s="6" t="s">
        <v>179</v>
      </c>
      <c r="B158" s="6" t="s">
        <v>57</v>
      </c>
      <c r="C158" s="6" t="s">
        <v>58</v>
      </c>
      <c r="D158" s="7">
        <v>683260.10000000009</v>
      </c>
      <c r="E158" s="7">
        <v>387780.47000000003</v>
      </c>
    </row>
    <row r="159" spans="1:5" x14ac:dyDescent="0.25">
      <c r="A159" s="6" t="s">
        <v>180</v>
      </c>
      <c r="B159" s="6" t="s">
        <v>57</v>
      </c>
      <c r="C159" s="6" t="s">
        <v>58</v>
      </c>
      <c r="D159" s="7">
        <v>-10880.9</v>
      </c>
      <c r="E159" s="7">
        <v>-41193.97</v>
      </c>
    </row>
    <row r="160" spans="1:5" x14ac:dyDescent="0.25">
      <c r="A160" s="8" t="s">
        <v>181</v>
      </c>
      <c r="B160" s="8" t="s">
        <v>57</v>
      </c>
      <c r="C160" s="8" t="s">
        <v>58</v>
      </c>
      <c r="D160" s="26">
        <v>6917936.1799999997</v>
      </c>
      <c r="E160" s="26">
        <v>6592638.8200000003</v>
      </c>
    </row>
    <row r="161" spans="1:5" x14ac:dyDescent="0.25">
      <c r="A161" s="6" t="s">
        <v>7</v>
      </c>
      <c r="B161" s="6" t="s">
        <v>7</v>
      </c>
      <c r="C161" s="6" t="s">
        <v>7</v>
      </c>
      <c r="D161" s="10">
        <v>0</v>
      </c>
      <c r="E161" s="10">
        <v>0</v>
      </c>
    </row>
    <row r="162" spans="1:5" x14ac:dyDescent="0.25">
      <c r="A162" s="8" t="s">
        <v>182</v>
      </c>
      <c r="B162" s="8" t="s">
        <v>7</v>
      </c>
      <c r="C162" s="8" t="s">
        <v>7</v>
      </c>
      <c r="D162" s="10">
        <v>0</v>
      </c>
      <c r="E162" s="10">
        <v>0</v>
      </c>
    </row>
    <row r="163" spans="1:5" x14ac:dyDescent="0.25">
      <c r="A163" s="6" t="s">
        <v>183</v>
      </c>
      <c r="B163" s="6" t="s">
        <v>57</v>
      </c>
      <c r="C163" s="6" t="s">
        <v>58</v>
      </c>
      <c r="D163" s="7">
        <v>0</v>
      </c>
      <c r="E163" s="7">
        <v>0</v>
      </c>
    </row>
    <row r="164" spans="1:5" x14ac:dyDescent="0.25">
      <c r="A164" s="8" t="s">
        <v>184</v>
      </c>
      <c r="B164" s="8" t="s">
        <v>57</v>
      </c>
      <c r="C164" s="8" t="s">
        <v>58</v>
      </c>
      <c r="D164" s="26">
        <v>0</v>
      </c>
      <c r="E164" s="26">
        <v>0</v>
      </c>
    </row>
    <row r="165" spans="1:5" x14ac:dyDescent="0.25">
      <c r="A165" s="6" t="s">
        <v>7</v>
      </c>
      <c r="B165" s="6" t="s">
        <v>7</v>
      </c>
      <c r="C165" s="6" t="s">
        <v>7</v>
      </c>
      <c r="D165" s="10">
        <v>0</v>
      </c>
      <c r="E165" s="10">
        <v>0</v>
      </c>
    </row>
    <row r="166" spans="1:5" x14ac:dyDescent="0.25">
      <c r="A166" s="8" t="s">
        <v>185</v>
      </c>
      <c r="B166" s="8" t="s">
        <v>57</v>
      </c>
      <c r="C166" s="8" t="s">
        <v>58</v>
      </c>
      <c r="D166" s="26">
        <v>1336848.01</v>
      </c>
      <c r="E166" s="26">
        <v>5902655.8300000001</v>
      </c>
    </row>
  </sheetData>
  <pageMargins left="0.7" right="0.7" top="0.75" bottom="0.75" header="0.3" footer="0.3"/>
  <pageSetup fitToHeight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F0B88-A18A-4DB7-AD61-AD80A3820456}">
  <dimension ref="A1:W501"/>
  <sheetViews>
    <sheetView showGridLines="0" workbookViewId="0">
      <selection activeCell="I10" sqref="I10"/>
    </sheetView>
  </sheetViews>
  <sheetFormatPr defaultColWidth="9.140625" defaultRowHeight="15" x14ac:dyDescent="0.25"/>
  <cols>
    <col min="1" max="1" width="13.85546875" style="28" customWidth="1"/>
    <col min="2" max="2" width="17.28515625" style="28" customWidth="1"/>
    <col min="3" max="3" width="16" style="28" customWidth="1"/>
    <col min="4" max="4" width="4.5703125" style="28" customWidth="1"/>
    <col min="5" max="5" width="3.85546875" style="28" customWidth="1"/>
    <col min="6" max="6" width="4.42578125" style="28" customWidth="1"/>
    <col min="7" max="7" width="5.42578125" style="28" customWidth="1"/>
    <col min="8" max="8" width="4.5703125" style="28" customWidth="1"/>
    <col min="9" max="9" width="5.42578125" style="28" customWidth="1"/>
    <col min="10" max="10" width="7.140625" style="28" customWidth="1"/>
    <col min="11" max="11" width="3.7109375" style="28" customWidth="1"/>
    <col min="12" max="12" width="4.5703125" style="28" customWidth="1"/>
    <col min="13" max="13" width="4.85546875" style="28" customWidth="1"/>
    <col min="14" max="14" width="6.7109375" style="28" customWidth="1"/>
    <col min="15" max="15" width="9.85546875" style="28" customWidth="1"/>
    <col min="16" max="16" width="35.28515625" style="28" customWidth="1"/>
    <col min="17" max="17" width="9.140625" style="28" customWidth="1"/>
    <col min="18" max="18" width="4.5703125" style="28" customWidth="1"/>
    <col min="19" max="19" width="9.42578125" style="28" customWidth="1"/>
    <col min="20" max="21" width="11.85546875" style="28" customWidth="1"/>
    <col min="22" max="22" width="12" style="28" customWidth="1"/>
    <col min="23" max="23" width="12.140625" style="28" customWidth="1"/>
    <col min="24" max="24" width="0.7109375" style="28" customWidth="1"/>
    <col min="25" max="16384" width="9.140625" style="28"/>
  </cols>
  <sheetData>
    <row r="1" spans="1:23" ht="38.25" x14ac:dyDescent="0.25">
      <c r="A1" s="27" t="s">
        <v>186</v>
      </c>
    </row>
    <row r="2" spans="1:23" x14ac:dyDescent="0.25">
      <c r="A2" s="27" t="s">
        <v>187</v>
      </c>
    </row>
    <row r="3" spans="1:23" ht="33.75" x14ac:dyDescent="0.25">
      <c r="A3" s="29" t="s">
        <v>188</v>
      </c>
    </row>
    <row r="5" spans="1:23" ht="67.5" x14ac:dyDescent="0.25">
      <c r="A5" s="30"/>
      <c r="B5" s="31" t="s">
        <v>189</v>
      </c>
    </row>
    <row r="6" spans="1:23" ht="22.5" x14ac:dyDescent="0.25">
      <c r="A6" s="32" t="s">
        <v>190</v>
      </c>
      <c r="B6" s="31" t="s">
        <v>191</v>
      </c>
    </row>
    <row r="7" spans="1:23" ht="22.5" x14ac:dyDescent="0.25">
      <c r="A7" s="32" t="s">
        <v>190</v>
      </c>
      <c r="B7" s="31" t="s">
        <v>192</v>
      </c>
    </row>
    <row r="8" spans="1:23" x14ac:dyDescent="0.25">
      <c r="A8" s="31" t="s">
        <v>4</v>
      </c>
    </row>
    <row r="9" spans="1:23" ht="33.75" x14ac:dyDescent="0.25">
      <c r="A9" s="33" t="s">
        <v>193</v>
      </c>
      <c r="B9" s="34" t="s">
        <v>194</v>
      </c>
      <c r="C9" s="34" t="s">
        <v>195</v>
      </c>
      <c r="D9" s="34" t="s">
        <v>196</v>
      </c>
      <c r="E9" s="34" t="s">
        <v>197</v>
      </c>
      <c r="F9" s="34" t="s">
        <v>198</v>
      </c>
      <c r="G9" s="34" t="s">
        <v>199</v>
      </c>
      <c r="H9" s="34" t="s">
        <v>200</v>
      </c>
      <c r="I9" s="34" t="s">
        <v>201</v>
      </c>
      <c r="J9" s="34" t="s">
        <v>202</v>
      </c>
      <c r="K9" s="34" t="s">
        <v>203</v>
      </c>
      <c r="L9" s="34" t="s">
        <v>204</v>
      </c>
      <c r="M9" s="34" t="s">
        <v>205</v>
      </c>
      <c r="N9" s="33" t="s">
        <v>206</v>
      </c>
      <c r="O9" s="33" t="s">
        <v>207</v>
      </c>
      <c r="P9" s="33" t="s">
        <v>208</v>
      </c>
      <c r="Q9" s="33" t="s">
        <v>209</v>
      </c>
      <c r="R9" s="34" t="s">
        <v>210</v>
      </c>
      <c r="S9" s="33" t="s">
        <v>211</v>
      </c>
      <c r="T9" s="34" t="s">
        <v>212</v>
      </c>
      <c r="U9" s="34" t="s">
        <v>213</v>
      </c>
      <c r="V9" s="34" t="s">
        <v>214</v>
      </c>
      <c r="W9" s="35" t="s">
        <v>215</v>
      </c>
    </row>
    <row r="10" spans="1:23" ht="22.5" x14ac:dyDescent="0.25">
      <c r="A10" s="36" t="s">
        <v>216</v>
      </c>
      <c r="B10" s="37" t="s">
        <v>217</v>
      </c>
      <c r="C10" s="37" t="s">
        <v>218</v>
      </c>
      <c r="D10" s="37" t="s">
        <v>219</v>
      </c>
      <c r="E10" s="37" t="s">
        <v>220</v>
      </c>
      <c r="F10" s="37" t="s">
        <v>220</v>
      </c>
      <c r="G10" s="37" t="s">
        <v>219</v>
      </c>
      <c r="H10" s="37" t="s">
        <v>221</v>
      </c>
      <c r="I10" s="37" t="s">
        <v>222</v>
      </c>
      <c r="J10" s="37" t="s">
        <v>223</v>
      </c>
      <c r="K10" s="37" t="s">
        <v>220</v>
      </c>
      <c r="L10" s="37" t="s">
        <v>219</v>
      </c>
      <c r="M10" s="37" t="s">
        <v>224</v>
      </c>
      <c r="N10" s="36" t="s">
        <v>225</v>
      </c>
      <c r="O10" s="36" t="s">
        <v>226</v>
      </c>
      <c r="P10" s="36" t="s">
        <v>227</v>
      </c>
      <c r="Q10" s="38"/>
      <c r="R10" s="39"/>
      <c r="S10" s="38"/>
      <c r="T10" s="40"/>
      <c r="U10" s="40"/>
      <c r="V10" s="40"/>
      <c r="W10" s="41">
        <v>2678700</v>
      </c>
    </row>
    <row r="11" spans="1:23" ht="22.5" x14ac:dyDescent="0.25">
      <c r="A11" s="36" t="s">
        <v>216</v>
      </c>
      <c r="B11" s="37" t="s">
        <v>217</v>
      </c>
      <c r="C11" s="37" t="s">
        <v>218</v>
      </c>
      <c r="D11" s="37" t="s">
        <v>219</v>
      </c>
      <c r="E11" s="37" t="s">
        <v>220</v>
      </c>
      <c r="F11" s="37" t="s">
        <v>220</v>
      </c>
      <c r="G11" s="37" t="s">
        <v>219</v>
      </c>
      <c r="H11" s="37" t="s">
        <v>221</v>
      </c>
      <c r="I11" s="37" t="s">
        <v>222</v>
      </c>
      <c r="J11" s="37" t="s">
        <v>223</v>
      </c>
      <c r="K11" s="37" t="s">
        <v>220</v>
      </c>
      <c r="L11" s="37" t="s">
        <v>219</v>
      </c>
      <c r="M11" s="37" t="s">
        <v>224</v>
      </c>
      <c r="N11" s="36" t="s">
        <v>225</v>
      </c>
      <c r="O11" s="36" t="s">
        <v>226</v>
      </c>
      <c r="P11" s="36" t="s">
        <v>228</v>
      </c>
      <c r="Q11" s="38"/>
      <c r="R11" s="39"/>
      <c r="S11" s="38"/>
      <c r="T11" s="42">
        <v>222047.18</v>
      </c>
      <c r="U11" s="42">
        <v>0</v>
      </c>
      <c r="V11" s="53">
        <v>222047.18</v>
      </c>
      <c r="W11" s="43"/>
    </row>
    <row r="12" spans="1:23" ht="22.5" x14ac:dyDescent="0.25">
      <c r="A12" s="36" t="s">
        <v>216</v>
      </c>
      <c r="B12" s="37" t="s">
        <v>217</v>
      </c>
      <c r="C12" s="37" t="s">
        <v>218</v>
      </c>
      <c r="D12" s="37" t="s">
        <v>219</v>
      </c>
      <c r="E12" s="37" t="s">
        <v>220</v>
      </c>
      <c r="F12" s="37" t="s">
        <v>220</v>
      </c>
      <c r="G12" s="37" t="s">
        <v>219</v>
      </c>
      <c r="H12" s="37" t="s">
        <v>221</v>
      </c>
      <c r="I12" s="37" t="s">
        <v>222</v>
      </c>
      <c r="J12" s="37" t="s">
        <v>223</v>
      </c>
      <c r="K12" s="37" t="s">
        <v>220</v>
      </c>
      <c r="L12" s="37" t="s">
        <v>219</v>
      </c>
      <c r="M12" s="37" t="s">
        <v>224</v>
      </c>
      <c r="N12" s="36" t="s">
        <v>225</v>
      </c>
      <c r="O12" s="36" t="s">
        <v>226</v>
      </c>
      <c r="P12" s="36" t="s">
        <v>229</v>
      </c>
      <c r="Q12" s="38"/>
      <c r="R12" s="39"/>
      <c r="S12" s="38"/>
      <c r="T12" s="40"/>
      <c r="U12" s="40"/>
      <c r="V12" s="40"/>
      <c r="W12" s="41">
        <v>2648640</v>
      </c>
    </row>
    <row r="13" spans="1:23" ht="22.5" x14ac:dyDescent="0.25">
      <c r="A13" s="36" t="s">
        <v>216</v>
      </c>
      <c r="B13" s="37" t="s">
        <v>217</v>
      </c>
      <c r="C13" s="37" t="s">
        <v>218</v>
      </c>
      <c r="D13" s="37" t="s">
        <v>219</v>
      </c>
      <c r="E13" s="37" t="s">
        <v>220</v>
      </c>
      <c r="F13" s="37" t="s">
        <v>220</v>
      </c>
      <c r="G13" s="37" t="s">
        <v>219</v>
      </c>
      <c r="H13" s="37" t="s">
        <v>221</v>
      </c>
      <c r="I13" s="37" t="s">
        <v>222</v>
      </c>
      <c r="J13" s="37" t="s">
        <v>223</v>
      </c>
      <c r="K13" s="37" t="s">
        <v>220</v>
      </c>
      <c r="L13" s="37" t="s">
        <v>219</v>
      </c>
      <c r="M13" s="37" t="s">
        <v>224</v>
      </c>
      <c r="N13" s="36" t="s">
        <v>225</v>
      </c>
      <c r="O13" s="36" t="s">
        <v>226</v>
      </c>
      <c r="P13" s="36" t="s">
        <v>230</v>
      </c>
      <c r="Q13" s="38"/>
      <c r="R13" s="39"/>
      <c r="S13" s="38"/>
      <c r="T13" s="42">
        <v>180084.19</v>
      </c>
      <c r="U13" s="42">
        <v>0</v>
      </c>
      <c r="V13" s="42">
        <v>180084.19</v>
      </c>
      <c r="W13" s="43"/>
    </row>
    <row r="14" spans="1:23" ht="22.5" x14ac:dyDescent="0.25">
      <c r="A14" s="36" t="s">
        <v>216</v>
      </c>
      <c r="B14" s="37" t="s">
        <v>217</v>
      </c>
      <c r="C14" s="37" t="s">
        <v>218</v>
      </c>
      <c r="D14" s="37" t="s">
        <v>219</v>
      </c>
      <c r="E14" s="37" t="s">
        <v>220</v>
      </c>
      <c r="F14" s="37" t="s">
        <v>220</v>
      </c>
      <c r="G14" s="37" t="s">
        <v>219</v>
      </c>
      <c r="H14" s="37" t="s">
        <v>221</v>
      </c>
      <c r="I14" s="37" t="s">
        <v>222</v>
      </c>
      <c r="J14" s="37" t="s">
        <v>223</v>
      </c>
      <c r="K14" s="37" t="s">
        <v>220</v>
      </c>
      <c r="L14" s="37" t="s">
        <v>219</v>
      </c>
      <c r="M14" s="37" t="s">
        <v>224</v>
      </c>
      <c r="N14" s="36" t="s">
        <v>225</v>
      </c>
      <c r="O14" s="36" t="s">
        <v>226</v>
      </c>
      <c r="P14" s="36" t="s">
        <v>231</v>
      </c>
      <c r="Q14" s="38"/>
      <c r="R14" s="39"/>
      <c r="S14" s="38"/>
      <c r="T14" s="40"/>
      <c r="U14" s="40"/>
      <c r="V14" s="40"/>
      <c r="W14" s="41">
        <v>-2678700</v>
      </c>
    </row>
    <row r="15" spans="1:23" ht="22.5" x14ac:dyDescent="0.25">
      <c r="A15" s="36" t="s">
        <v>216</v>
      </c>
      <c r="B15" s="37" t="s">
        <v>217</v>
      </c>
      <c r="C15" s="37" t="s">
        <v>218</v>
      </c>
      <c r="D15" s="37" t="s">
        <v>219</v>
      </c>
      <c r="E15" s="37" t="s">
        <v>220</v>
      </c>
      <c r="F15" s="37" t="s">
        <v>220</v>
      </c>
      <c r="G15" s="37" t="s">
        <v>219</v>
      </c>
      <c r="H15" s="37" t="s">
        <v>221</v>
      </c>
      <c r="I15" s="37" t="s">
        <v>222</v>
      </c>
      <c r="J15" s="37" t="s">
        <v>223</v>
      </c>
      <c r="K15" s="37" t="s">
        <v>220</v>
      </c>
      <c r="L15" s="37" t="s">
        <v>219</v>
      </c>
      <c r="M15" s="37" t="s">
        <v>224</v>
      </c>
      <c r="N15" s="36" t="s">
        <v>225</v>
      </c>
      <c r="O15" s="36" t="s">
        <v>226</v>
      </c>
      <c r="P15" s="36" t="s">
        <v>232</v>
      </c>
      <c r="Q15" s="38"/>
      <c r="R15" s="39"/>
      <c r="S15" s="38"/>
      <c r="T15" s="42">
        <v>0</v>
      </c>
      <c r="U15" s="42">
        <v>222038.32</v>
      </c>
      <c r="V15" s="42">
        <v>-222038.32</v>
      </c>
      <c r="W15" s="43"/>
    </row>
    <row r="16" spans="1:23" ht="22.5" x14ac:dyDescent="0.25">
      <c r="A16" s="36" t="s">
        <v>216</v>
      </c>
      <c r="B16" s="37" t="s">
        <v>217</v>
      </c>
      <c r="C16" s="37" t="s">
        <v>233</v>
      </c>
      <c r="D16" s="37" t="s">
        <v>219</v>
      </c>
      <c r="E16" s="37" t="s">
        <v>220</v>
      </c>
      <c r="F16" s="37" t="s">
        <v>220</v>
      </c>
      <c r="G16" s="37" t="s">
        <v>219</v>
      </c>
      <c r="H16" s="37" t="s">
        <v>221</v>
      </c>
      <c r="I16" s="37" t="s">
        <v>222</v>
      </c>
      <c r="J16" s="37" t="s">
        <v>223</v>
      </c>
      <c r="K16" s="37" t="s">
        <v>220</v>
      </c>
      <c r="L16" s="37" t="s">
        <v>234</v>
      </c>
      <c r="M16" s="37" t="s">
        <v>224</v>
      </c>
      <c r="N16" s="36" t="s">
        <v>225</v>
      </c>
      <c r="O16" s="36" t="s">
        <v>226</v>
      </c>
      <c r="P16" s="36" t="s">
        <v>227</v>
      </c>
      <c r="Q16" s="38"/>
      <c r="R16" s="39"/>
      <c r="S16" s="38"/>
      <c r="T16" s="40"/>
      <c r="U16" s="40"/>
      <c r="V16" s="40"/>
      <c r="W16" s="41">
        <v>3876272</v>
      </c>
    </row>
    <row r="17" spans="1:23" ht="22.5" x14ac:dyDescent="0.25">
      <c r="A17" s="36" t="s">
        <v>216</v>
      </c>
      <c r="B17" s="37" t="s">
        <v>217</v>
      </c>
      <c r="C17" s="37" t="s">
        <v>233</v>
      </c>
      <c r="D17" s="37" t="s">
        <v>219</v>
      </c>
      <c r="E17" s="37" t="s">
        <v>220</v>
      </c>
      <c r="F17" s="37" t="s">
        <v>220</v>
      </c>
      <c r="G17" s="37" t="s">
        <v>219</v>
      </c>
      <c r="H17" s="37" t="s">
        <v>221</v>
      </c>
      <c r="I17" s="37" t="s">
        <v>222</v>
      </c>
      <c r="J17" s="37" t="s">
        <v>223</v>
      </c>
      <c r="K17" s="37" t="s">
        <v>220</v>
      </c>
      <c r="L17" s="37" t="s">
        <v>234</v>
      </c>
      <c r="M17" s="37" t="s">
        <v>224</v>
      </c>
      <c r="N17" s="36" t="s">
        <v>225</v>
      </c>
      <c r="O17" s="36" t="s">
        <v>226</v>
      </c>
      <c r="P17" s="36" t="s">
        <v>228</v>
      </c>
      <c r="Q17" s="38"/>
      <c r="R17" s="39"/>
      <c r="S17" s="38"/>
      <c r="T17" s="42">
        <v>867934.25</v>
      </c>
      <c r="U17" s="42">
        <v>1200</v>
      </c>
      <c r="V17" s="42">
        <v>866734.25</v>
      </c>
      <c r="W17" s="43"/>
    </row>
    <row r="18" spans="1:23" ht="22.5" x14ac:dyDescent="0.25">
      <c r="A18" s="36" t="s">
        <v>216</v>
      </c>
      <c r="B18" s="37" t="s">
        <v>217</v>
      </c>
      <c r="C18" s="37" t="s">
        <v>233</v>
      </c>
      <c r="D18" s="37" t="s">
        <v>219</v>
      </c>
      <c r="E18" s="37" t="s">
        <v>220</v>
      </c>
      <c r="F18" s="37" t="s">
        <v>220</v>
      </c>
      <c r="G18" s="37" t="s">
        <v>219</v>
      </c>
      <c r="H18" s="37" t="s">
        <v>221</v>
      </c>
      <c r="I18" s="37" t="s">
        <v>222</v>
      </c>
      <c r="J18" s="37" t="s">
        <v>223</v>
      </c>
      <c r="K18" s="37" t="s">
        <v>220</v>
      </c>
      <c r="L18" s="37" t="s">
        <v>234</v>
      </c>
      <c r="M18" s="37" t="s">
        <v>224</v>
      </c>
      <c r="N18" s="36" t="s">
        <v>225</v>
      </c>
      <c r="O18" s="36" t="s">
        <v>226</v>
      </c>
      <c r="P18" s="36" t="s">
        <v>229</v>
      </c>
      <c r="Q18" s="38"/>
      <c r="R18" s="39"/>
      <c r="S18" s="38"/>
      <c r="T18" s="40"/>
      <c r="U18" s="40"/>
      <c r="V18" s="40"/>
      <c r="W18" s="41">
        <v>3938455</v>
      </c>
    </row>
    <row r="19" spans="1:23" ht="22.5" x14ac:dyDescent="0.25">
      <c r="A19" s="36" t="s">
        <v>216</v>
      </c>
      <c r="B19" s="37" t="s">
        <v>217</v>
      </c>
      <c r="C19" s="37" t="s">
        <v>233</v>
      </c>
      <c r="D19" s="37" t="s">
        <v>219</v>
      </c>
      <c r="E19" s="37" t="s">
        <v>220</v>
      </c>
      <c r="F19" s="37" t="s">
        <v>220</v>
      </c>
      <c r="G19" s="37" t="s">
        <v>219</v>
      </c>
      <c r="H19" s="37" t="s">
        <v>221</v>
      </c>
      <c r="I19" s="37" t="s">
        <v>222</v>
      </c>
      <c r="J19" s="37" t="s">
        <v>223</v>
      </c>
      <c r="K19" s="37" t="s">
        <v>220</v>
      </c>
      <c r="L19" s="37" t="s">
        <v>234</v>
      </c>
      <c r="M19" s="37" t="s">
        <v>224</v>
      </c>
      <c r="N19" s="36" t="s">
        <v>225</v>
      </c>
      <c r="O19" s="36" t="s">
        <v>226</v>
      </c>
      <c r="P19" s="36" t="s">
        <v>230</v>
      </c>
      <c r="Q19" s="38"/>
      <c r="R19" s="39"/>
      <c r="S19" s="38"/>
      <c r="T19" s="42">
        <v>937947.94</v>
      </c>
      <c r="U19" s="42">
        <v>0</v>
      </c>
      <c r="V19" s="42">
        <v>937947.94</v>
      </c>
      <c r="W19" s="43"/>
    </row>
    <row r="20" spans="1:23" ht="22.5" x14ac:dyDescent="0.25">
      <c r="A20" s="36" t="s">
        <v>216</v>
      </c>
      <c r="B20" s="37" t="s">
        <v>217</v>
      </c>
      <c r="C20" s="37" t="s">
        <v>233</v>
      </c>
      <c r="D20" s="37" t="s">
        <v>219</v>
      </c>
      <c r="E20" s="37" t="s">
        <v>220</v>
      </c>
      <c r="F20" s="37" t="s">
        <v>220</v>
      </c>
      <c r="G20" s="37" t="s">
        <v>219</v>
      </c>
      <c r="H20" s="37" t="s">
        <v>221</v>
      </c>
      <c r="I20" s="37" t="s">
        <v>222</v>
      </c>
      <c r="J20" s="37" t="s">
        <v>223</v>
      </c>
      <c r="K20" s="37" t="s">
        <v>220</v>
      </c>
      <c r="L20" s="37" t="s">
        <v>234</v>
      </c>
      <c r="M20" s="37" t="s">
        <v>224</v>
      </c>
      <c r="N20" s="36" t="s">
        <v>225</v>
      </c>
      <c r="O20" s="36" t="s">
        <v>226</v>
      </c>
      <c r="P20" s="36" t="s">
        <v>231</v>
      </c>
      <c r="Q20" s="38"/>
      <c r="R20" s="39"/>
      <c r="S20" s="38"/>
      <c r="T20" s="40"/>
      <c r="U20" s="40"/>
      <c r="V20" s="40"/>
      <c r="W20" s="41">
        <v>-3876272</v>
      </c>
    </row>
    <row r="21" spans="1:23" ht="22.5" x14ac:dyDescent="0.25">
      <c r="A21" s="36" t="s">
        <v>216</v>
      </c>
      <c r="B21" s="37" t="s">
        <v>217</v>
      </c>
      <c r="C21" s="37" t="s">
        <v>233</v>
      </c>
      <c r="D21" s="37" t="s">
        <v>219</v>
      </c>
      <c r="E21" s="37" t="s">
        <v>220</v>
      </c>
      <c r="F21" s="37" t="s">
        <v>220</v>
      </c>
      <c r="G21" s="37" t="s">
        <v>219</v>
      </c>
      <c r="H21" s="37" t="s">
        <v>221</v>
      </c>
      <c r="I21" s="37" t="s">
        <v>222</v>
      </c>
      <c r="J21" s="37" t="s">
        <v>223</v>
      </c>
      <c r="K21" s="37" t="s">
        <v>220</v>
      </c>
      <c r="L21" s="37" t="s">
        <v>234</v>
      </c>
      <c r="M21" s="37" t="s">
        <v>224</v>
      </c>
      <c r="N21" s="36" t="s">
        <v>225</v>
      </c>
      <c r="O21" s="36" t="s">
        <v>226</v>
      </c>
      <c r="P21" s="36" t="s">
        <v>232</v>
      </c>
      <c r="Q21" s="38"/>
      <c r="R21" s="39"/>
      <c r="S21" s="38"/>
      <c r="T21" s="42">
        <v>1200</v>
      </c>
      <c r="U21" s="42">
        <v>867863.2</v>
      </c>
      <c r="V21" s="42">
        <v>-866663.2</v>
      </c>
      <c r="W21" s="43"/>
    </row>
    <row r="22" spans="1:23" ht="22.5" x14ac:dyDescent="0.25">
      <c r="A22" s="36" t="s">
        <v>216</v>
      </c>
      <c r="B22" s="37" t="s">
        <v>217</v>
      </c>
      <c r="C22" s="37" t="s">
        <v>233</v>
      </c>
      <c r="D22" s="37" t="s">
        <v>219</v>
      </c>
      <c r="E22" s="37" t="s">
        <v>220</v>
      </c>
      <c r="F22" s="37" t="s">
        <v>220</v>
      </c>
      <c r="G22" s="37" t="s">
        <v>219</v>
      </c>
      <c r="H22" s="37" t="s">
        <v>221</v>
      </c>
      <c r="I22" s="37" t="s">
        <v>222</v>
      </c>
      <c r="J22" s="37" t="s">
        <v>223</v>
      </c>
      <c r="K22" s="37" t="s">
        <v>220</v>
      </c>
      <c r="L22" s="37" t="s">
        <v>235</v>
      </c>
      <c r="M22" s="37" t="s">
        <v>224</v>
      </c>
      <c r="N22" s="36" t="s">
        <v>225</v>
      </c>
      <c r="O22" s="36" t="s">
        <v>226</v>
      </c>
      <c r="P22" s="36" t="s">
        <v>228</v>
      </c>
      <c r="Q22" s="38"/>
      <c r="R22" s="39"/>
      <c r="S22" s="38"/>
      <c r="T22" s="42">
        <v>578336.48</v>
      </c>
      <c r="U22" s="42">
        <v>0</v>
      </c>
      <c r="V22" s="42">
        <v>578336.48</v>
      </c>
      <c r="W22" s="43"/>
    </row>
    <row r="23" spans="1:23" ht="22.5" x14ac:dyDescent="0.25">
      <c r="A23" s="36" t="s">
        <v>216</v>
      </c>
      <c r="B23" s="37" t="s">
        <v>217</v>
      </c>
      <c r="C23" s="37" t="s">
        <v>233</v>
      </c>
      <c r="D23" s="37" t="s">
        <v>219</v>
      </c>
      <c r="E23" s="37" t="s">
        <v>220</v>
      </c>
      <c r="F23" s="37" t="s">
        <v>220</v>
      </c>
      <c r="G23" s="37" t="s">
        <v>219</v>
      </c>
      <c r="H23" s="37" t="s">
        <v>221</v>
      </c>
      <c r="I23" s="37" t="s">
        <v>222</v>
      </c>
      <c r="J23" s="37" t="s">
        <v>223</v>
      </c>
      <c r="K23" s="37" t="s">
        <v>220</v>
      </c>
      <c r="L23" s="37" t="s">
        <v>235</v>
      </c>
      <c r="M23" s="37" t="s">
        <v>224</v>
      </c>
      <c r="N23" s="36" t="s">
        <v>225</v>
      </c>
      <c r="O23" s="36" t="s">
        <v>226</v>
      </c>
      <c r="P23" s="36" t="s">
        <v>230</v>
      </c>
      <c r="Q23" s="38"/>
      <c r="R23" s="39"/>
      <c r="S23" s="38"/>
      <c r="T23" s="42">
        <v>547220.65</v>
      </c>
      <c r="U23" s="42">
        <v>0</v>
      </c>
      <c r="V23" s="42">
        <v>547220.65</v>
      </c>
      <c r="W23" s="43"/>
    </row>
    <row r="24" spans="1:23" ht="22.5" x14ac:dyDescent="0.25">
      <c r="A24" s="36" t="s">
        <v>216</v>
      </c>
      <c r="B24" s="37" t="s">
        <v>217</v>
      </c>
      <c r="C24" s="37" t="s">
        <v>233</v>
      </c>
      <c r="D24" s="37" t="s">
        <v>219</v>
      </c>
      <c r="E24" s="37" t="s">
        <v>220</v>
      </c>
      <c r="F24" s="37" t="s">
        <v>220</v>
      </c>
      <c r="G24" s="37" t="s">
        <v>219</v>
      </c>
      <c r="H24" s="37" t="s">
        <v>221</v>
      </c>
      <c r="I24" s="37" t="s">
        <v>222</v>
      </c>
      <c r="J24" s="37" t="s">
        <v>223</v>
      </c>
      <c r="K24" s="37" t="s">
        <v>220</v>
      </c>
      <c r="L24" s="37" t="s">
        <v>235</v>
      </c>
      <c r="M24" s="37" t="s">
        <v>224</v>
      </c>
      <c r="N24" s="36" t="s">
        <v>225</v>
      </c>
      <c r="O24" s="36" t="s">
        <v>226</v>
      </c>
      <c r="P24" s="36" t="s">
        <v>232</v>
      </c>
      <c r="Q24" s="38"/>
      <c r="R24" s="39"/>
      <c r="S24" s="38"/>
      <c r="T24" s="42">
        <v>0</v>
      </c>
      <c r="U24" s="42">
        <v>545071.91</v>
      </c>
      <c r="V24" s="42">
        <v>-545071.91</v>
      </c>
      <c r="W24" s="43"/>
    </row>
    <row r="25" spans="1:23" ht="22.5" x14ac:dyDescent="0.25">
      <c r="A25" s="36" t="s">
        <v>216</v>
      </c>
      <c r="B25" s="37" t="s">
        <v>217</v>
      </c>
      <c r="C25" s="37" t="s">
        <v>233</v>
      </c>
      <c r="D25" s="37" t="s">
        <v>219</v>
      </c>
      <c r="E25" s="37" t="s">
        <v>220</v>
      </c>
      <c r="F25" s="37" t="s">
        <v>220</v>
      </c>
      <c r="G25" s="37" t="s">
        <v>219</v>
      </c>
      <c r="H25" s="37" t="s">
        <v>221</v>
      </c>
      <c r="I25" s="37" t="s">
        <v>222</v>
      </c>
      <c r="J25" s="37" t="s">
        <v>223</v>
      </c>
      <c r="K25" s="37" t="s">
        <v>220</v>
      </c>
      <c r="L25" s="37" t="s">
        <v>236</v>
      </c>
      <c r="M25" s="37" t="s">
        <v>224</v>
      </c>
      <c r="N25" s="36" t="s">
        <v>225</v>
      </c>
      <c r="O25" s="36" t="s">
        <v>226</v>
      </c>
      <c r="P25" s="36" t="s">
        <v>227</v>
      </c>
      <c r="Q25" s="38"/>
      <c r="R25" s="39"/>
      <c r="S25" s="38"/>
      <c r="T25" s="40"/>
      <c r="U25" s="40"/>
      <c r="V25" s="40"/>
      <c r="W25" s="41">
        <v>-258530</v>
      </c>
    </row>
    <row r="26" spans="1:23" ht="22.5" x14ac:dyDescent="0.25">
      <c r="A26" s="36" t="s">
        <v>216</v>
      </c>
      <c r="B26" s="37" t="s">
        <v>217</v>
      </c>
      <c r="C26" s="37" t="s">
        <v>233</v>
      </c>
      <c r="D26" s="37" t="s">
        <v>219</v>
      </c>
      <c r="E26" s="37" t="s">
        <v>220</v>
      </c>
      <c r="F26" s="37" t="s">
        <v>220</v>
      </c>
      <c r="G26" s="37" t="s">
        <v>219</v>
      </c>
      <c r="H26" s="37" t="s">
        <v>221</v>
      </c>
      <c r="I26" s="37" t="s">
        <v>222</v>
      </c>
      <c r="J26" s="37" t="s">
        <v>223</v>
      </c>
      <c r="K26" s="37" t="s">
        <v>220</v>
      </c>
      <c r="L26" s="37" t="s">
        <v>236</v>
      </c>
      <c r="M26" s="37" t="s">
        <v>224</v>
      </c>
      <c r="N26" s="36" t="s">
        <v>225</v>
      </c>
      <c r="O26" s="36" t="s">
        <v>226</v>
      </c>
      <c r="P26" s="36" t="s">
        <v>228</v>
      </c>
      <c r="Q26" s="38"/>
      <c r="R26" s="39"/>
      <c r="S26" s="38"/>
      <c r="T26" s="42">
        <v>0</v>
      </c>
      <c r="U26" s="42">
        <v>8279.34</v>
      </c>
      <c r="V26" s="42">
        <v>-8279.34</v>
      </c>
      <c r="W26" s="43"/>
    </row>
    <row r="27" spans="1:23" ht="22.5" x14ac:dyDescent="0.25">
      <c r="A27" s="36" t="s">
        <v>216</v>
      </c>
      <c r="B27" s="37" t="s">
        <v>217</v>
      </c>
      <c r="C27" s="37" t="s">
        <v>233</v>
      </c>
      <c r="D27" s="37" t="s">
        <v>219</v>
      </c>
      <c r="E27" s="37" t="s">
        <v>220</v>
      </c>
      <c r="F27" s="37" t="s">
        <v>220</v>
      </c>
      <c r="G27" s="37" t="s">
        <v>219</v>
      </c>
      <c r="H27" s="37" t="s">
        <v>221</v>
      </c>
      <c r="I27" s="37" t="s">
        <v>222</v>
      </c>
      <c r="J27" s="37" t="s">
        <v>223</v>
      </c>
      <c r="K27" s="37" t="s">
        <v>220</v>
      </c>
      <c r="L27" s="37" t="s">
        <v>236</v>
      </c>
      <c r="M27" s="37" t="s">
        <v>224</v>
      </c>
      <c r="N27" s="36" t="s">
        <v>225</v>
      </c>
      <c r="O27" s="36" t="s">
        <v>226</v>
      </c>
      <c r="P27" s="36" t="s">
        <v>229</v>
      </c>
      <c r="Q27" s="38"/>
      <c r="R27" s="39"/>
      <c r="S27" s="38"/>
      <c r="T27" s="40"/>
      <c r="U27" s="40"/>
      <c r="V27" s="40"/>
      <c r="W27" s="41">
        <v>-278440</v>
      </c>
    </row>
    <row r="28" spans="1:23" ht="22.5" x14ac:dyDescent="0.25">
      <c r="A28" s="36" t="s">
        <v>216</v>
      </c>
      <c r="B28" s="37" t="s">
        <v>217</v>
      </c>
      <c r="C28" s="37" t="s">
        <v>233</v>
      </c>
      <c r="D28" s="37" t="s">
        <v>219</v>
      </c>
      <c r="E28" s="37" t="s">
        <v>220</v>
      </c>
      <c r="F28" s="37" t="s">
        <v>220</v>
      </c>
      <c r="G28" s="37" t="s">
        <v>219</v>
      </c>
      <c r="H28" s="37" t="s">
        <v>221</v>
      </c>
      <c r="I28" s="37" t="s">
        <v>222</v>
      </c>
      <c r="J28" s="37" t="s">
        <v>223</v>
      </c>
      <c r="K28" s="37" t="s">
        <v>220</v>
      </c>
      <c r="L28" s="37" t="s">
        <v>236</v>
      </c>
      <c r="M28" s="37" t="s">
        <v>224</v>
      </c>
      <c r="N28" s="36" t="s">
        <v>225</v>
      </c>
      <c r="O28" s="36" t="s">
        <v>226</v>
      </c>
      <c r="P28" s="36" t="s">
        <v>230</v>
      </c>
      <c r="Q28" s="38"/>
      <c r="R28" s="39"/>
      <c r="S28" s="38"/>
      <c r="T28" s="42">
        <v>0</v>
      </c>
      <c r="U28" s="42">
        <v>68875.08</v>
      </c>
      <c r="V28" s="42">
        <v>-68875.08</v>
      </c>
      <c r="W28" s="43"/>
    </row>
    <row r="29" spans="1:23" ht="22.5" x14ac:dyDescent="0.25">
      <c r="A29" s="36" t="s">
        <v>216</v>
      </c>
      <c r="B29" s="37" t="s">
        <v>217</v>
      </c>
      <c r="C29" s="37" t="s">
        <v>233</v>
      </c>
      <c r="D29" s="37" t="s">
        <v>219</v>
      </c>
      <c r="E29" s="37" t="s">
        <v>220</v>
      </c>
      <c r="F29" s="37" t="s">
        <v>220</v>
      </c>
      <c r="G29" s="37" t="s">
        <v>219</v>
      </c>
      <c r="H29" s="37" t="s">
        <v>221</v>
      </c>
      <c r="I29" s="37" t="s">
        <v>222</v>
      </c>
      <c r="J29" s="37" t="s">
        <v>223</v>
      </c>
      <c r="K29" s="37" t="s">
        <v>220</v>
      </c>
      <c r="L29" s="37" t="s">
        <v>236</v>
      </c>
      <c r="M29" s="37" t="s">
        <v>224</v>
      </c>
      <c r="N29" s="36" t="s">
        <v>225</v>
      </c>
      <c r="O29" s="36" t="s">
        <v>226</v>
      </c>
      <c r="P29" s="36" t="s">
        <v>231</v>
      </c>
      <c r="Q29" s="38"/>
      <c r="R29" s="39"/>
      <c r="S29" s="38"/>
      <c r="T29" s="40"/>
      <c r="U29" s="40"/>
      <c r="V29" s="40"/>
      <c r="W29" s="41">
        <v>57140</v>
      </c>
    </row>
    <row r="30" spans="1:23" ht="22.5" x14ac:dyDescent="0.25">
      <c r="A30" s="36" t="s">
        <v>216</v>
      </c>
      <c r="B30" s="37" t="s">
        <v>217</v>
      </c>
      <c r="C30" s="37" t="s">
        <v>233</v>
      </c>
      <c r="D30" s="37" t="s">
        <v>219</v>
      </c>
      <c r="E30" s="37" t="s">
        <v>220</v>
      </c>
      <c r="F30" s="37" t="s">
        <v>220</v>
      </c>
      <c r="G30" s="37" t="s">
        <v>219</v>
      </c>
      <c r="H30" s="37" t="s">
        <v>221</v>
      </c>
      <c r="I30" s="37" t="s">
        <v>222</v>
      </c>
      <c r="J30" s="37" t="s">
        <v>223</v>
      </c>
      <c r="K30" s="37" t="s">
        <v>220</v>
      </c>
      <c r="L30" s="37" t="s">
        <v>236</v>
      </c>
      <c r="M30" s="37" t="s">
        <v>224</v>
      </c>
      <c r="N30" s="36" t="s">
        <v>225</v>
      </c>
      <c r="O30" s="36" t="s">
        <v>226</v>
      </c>
      <c r="P30" s="36" t="s">
        <v>232</v>
      </c>
      <c r="Q30" s="38"/>
      <c r="R30" s="39"/>
      <c r="S30" s="38"/>
      <c r="T30" s="42">
        <v>0</v>
      </c>
      <c r="U30" s="42">
        <v>40658.769999999997</v>
      </c>
      <c r="V30" s="42">
        <v>-40658.769999999997</v>
      </c>
      <c r="W30" s="43"/>
    </row>
    <row r="31" spans="1:23" ht="22.5" x14ac:dyDescent="0.25">
      <c r="A31" s="36" t="s">
        <v>216</v>
      </c>
      <c r="B31" s="37" t="s">
        <v>217</v>
      </c>
      <c r="C31" s="37" t="s">
        <v>233</v>
      </c>
      <c r="D31" s="37" t="s">
        <v>219</v>
      </c>
      <c r="E31" s="37" t="s">
        <v>220</v>
      </c>
      <c r="F31" s="37" t="s">
        <v>220</v>
      </c>
      <c r="G31" s="37" t="s">
        <v>219</v>
      </c>
      <c r="H31" s="37" t="s">
        <v>221</v>
      </c>
      <c r="I31" s="37" t="s">
        <v>222</v>
      </c>
      <c r="J31" s="37" t="s">
        <v>223</v>
      </c>
      <c r="K31" s="37" t="s">
        <v>220</v>
      </c>
      <c r="L31" s="37" t="s">
        <v>237</v>
      </c>
      <c r="M31" s="37" t="s">
        <v>224</v>
      </c>
      <c r="N31" s="36" t="s">
        <v>225</v>
      </c>
      <c r="O31" s="36" t="s">
        <v>226</v>
      </c>
      <c r="P31" s="36" t="s">
        <v>228</v>
      </c>
      <c r="Q31" s="38"/>
      <c r="R31" s="39"/>
      <c r="S31" s="38"/>
      <c r="T31" s="42">
        <v>2936.84</v>
      </c>
      <c r="U31" s="42">
        <v>0</v>
      </c>
      <c r="V31" s="42">
        <v>2936.84</v>
      </c>
      <c r="W31" s="43"/>
    </row>
    <row r="32" spans="1:23" ht="22.5" x14ac:dyDescent="0.25">
      <c r="A32" s="36" t="s">
        <v>216</v>
      </c>
      <c r="B32" s="37" t="s">
        <v>217</v>
      </c>
      <c r="C32" s="37" t="s">
        <v>233</v>
      </c>
      <c r="D32" s="37" t="s">
        <v>219</v>
      </c>
      <c r="E32" s="37" t="s">
        <v>220</v>
      </c>
      <c r="F32" s="37" t="s">
        <v>220</v>
      </c>
      <c r="G32" s="37" t="s">
        <v>219</v>
      </c>
      <c r="H32" s="37" t="s">
        <v>221</v>
      </c>
      <c r="I32" s="37" t="s">
        <v>222</v>
      </c>
      <c r="J32" s="37" t="s">
        <v>223</v>
      </c>
      <c r="K32" s="37" t="s">
        <v>220</v>
      </c>
      <c r="L32" s="37" t="s">
        <v>237</v>
      </c>
      <c r="M32" s="37" t="s">
        <v>224</v>
      </c>
      <c r="N32" s="36" t="s">
        <v>225</v>
      </c>
      <c r="O32" s="36" t="s">
        <v>226</v>
      </c>
      <c r="P32" s="36" t="s">
        <v>230</v>
      </c>
      <c r="Q32" s="38"/>
      <c r="R32" s="39"/>
      <c r="S32" s="38"/>
      <c r="T32" s="42">
        <v>4397.88</v>
      </c>
      <c r="U32" s="42">
        <v>0</v>
      </c>
      <c r="V32" s="42">
        <v>4397.88</v>
      </c>
      <c r="W32" s="43"/>
    </row>
    <row r="33" spans="1:23" ht="22.5" x14ac:dyDescent="0.25">
      <c r="A33" s="36" t="s">
        <v>216</v>
      </c>
      <c r="B33" s="37" t="s">
        <v>217</v>
      </c>
      <c r="C33" s="37" t="s">
        <v>233</v>
      </c>
      <c r="D33" s="37" t="s">
        <v>219</v>
      </c>
      <c r="E33" s="37" t="s">
        <v>220</v>
      </c>
      <c r="F33" s="37" t="s">
        <v>220</v>
      </c>
      <c r="G33" s="37" t="s">
        <v>219</v>
      </c>
      <c r="H33" s="37" t="s">
        <v>221</v>
      </c>
      <c r="I33" s="37" t="s">
        <v>222</v>
      </c>
      <c r="J33" s="37" t="s">
        <v>223</v>
      </c>
      <c r="K33" s="37" t="s">
        <v>220</v>
      </c>
      <c r="L33" s="37" t="s">
        <v>237</v>
      </c>
      <c r="M33" s="37" t="s">
        <v>224</v>
      </c>
      <c r="N33" s="36" t="s">
        <v>225</v>
      </c>
      <c r="O33" s="36" t="s">
        <v>226</v>
      </c>
      <c r="P33" s="36" t="s">
        <v>232</v>
      </c>
      <c r="Q33" s="38"/>
      <c r="R33" s="39"/>
      <c r="S33" s="38"/>
      <c r="T33" s="42">
        <v>0</v>
      </c>
      <c r="U33" s="42">
        <v>3349.55</v>
      </c>
      <c r="V33" s="42">
        <v>-3349.55</v>
      </c>
      <c r="W33" s="43"/>
    </row>
    <row r="34" spans="1:23" ht="22.5" x14ac:dyDescent="0.25">
      <c r="A34" s="36" t="s">
        <v>216</v>
      </c>
      <c r="B34" s="37" t="s">
        <v>217</v>
      </c>
      <c r="C34" s="37" t="s">
        <v>238</v>
      </c>
      <c r="D34" s="37" t="s">
        <v>219</v>
      </c>
      <c r="E34" s="37" t="s">
        <v>220</v>
      </c>
      <c r="F34" s="37" t="s">
        <v>220</v>
      </c>
      <c r="G34" s="37" t="s">
        <v>219</v>
      </c>
      <c r="H34" s="37" t="s">
        <v>221</v>
      </c>
      <c r="I34" s="37" t="s">
        <v>222</v>
      </c>
      <c r="J34" s="37" t="s">
        <v>223</v>
      </c>
      <c r="K34" s="37" t="s">
        <v>220</v>
      </c>
      <c r="L34" s="37" t="s">
        <v>219</v>
      </c>
      <c r="M34" s="37" t="s">
        <v>224</v>
      </c>
      <c r="N34" s="36" t="s">
        <v>225</v>
      </c>
      <c r="O34" s="36" t="s">
        <v>226</v>
      </c>
      <c r="P34" s="36" t="s">
        <v>239</v>
      </c>
      <c r="Q34" s="38"/>
      <c r="R34" s="39"/>
      <c r="S34" s="38"/>
      <c r="T34" s="42">
        <v>1235.9000000000001</v>
      </c>
      <c r="U34" s="42">
        <v>0</v>
      </c>
      <c r="V34" s="42">
        <v>1235.9000000000001</v>
      </c>
      <c r="W34" s="43"/>
    </row>
    <row r="35" spans="1:23" ht="22.5" x14ac:dyDescent="0.25">
      <c r="A35" s="36" t="s">
        <v>216</v>
      </c>
      <c r="B35" s="37" t="s">
        <v>217</v>
      </c>
      <c r="C35" s="37" t="s">
        <v>238</v>
      </c>
      <c r="D35" s="37" t="s">
        <v>219</v>
      </c>
      <c r="E35" s="37" t="s">
        <v>220</v>
      </c>
      <c r="F35" s="37" t="s">
        <v>220</v>
      </c>
      <c r="G35" s="37" t="s">
        <v>219</v>
      </c>
      <c r="H35" s="37" t="s">
        <v>221</v>
      </c>
      <c r="I35" s="37" t="s">
        <v>222</v>
      </c>
      <c r="J35" s="37" t="s">
        <v>223</v>
      </c>
      <c r="K35" s="37" t="s">
        <v>220</v>
      </c>
      <c r="L35" s="37" t="s">
        <v>219</v>
      </c>
      <c r="M35" s="37" t="s">
        <v>224</v>
      </c>
      <c r="N35" s="36" t="s">
        <v>225</v>
      </c>
      <c r="O35" s="36" t="s">
        <v>226</v>
      </c>
      <c r="P35" s="36" t="s">
        <v>228</v>
      </c>
      <c r="Q35" s="38"/>
      <c r="R35" s="39"/>
      <c r="S35" s="38"/>
      <c r="T35" s="42">
        <v>8279.34</v>
      </c>
      <c r="U35" s="42">
        <v>1670054.75</v>
      </c>
      <c r="V35" s="42">
        <v>-1661775.41</v>
      </c>
      <c r="W35" s="43"/>
    </row>
    <row r="36" spans="1:23" ht="22.5" x14ac:dyDescent="0.25">
      <c r="A36" s="36" t="s">
        <v>216</v>
      </c>
      <c r="B36" s="37" t="s">
        <v>217</v>
      </c>
      <c r="C36" s="37" t="s">
        <v>238</v>
      </c>
      <c r="D36" s="37" t="s">
        <v>219</v>
      </c>
      <c r="E36" s="37" t="s">
        <v>220</v>
      </c>
      <c r="F36" s="37" t="s">
        <v>220</v>
      </c>
      <c r="G36" s="37" t="s">
        <v>219</v>
      </c>
      <c r="H36" s="37" t="s">
        <v>221</v>
      </c>
      <c r="I36" s="37" t="s">
        <v>222</v>
      </c>
      <c r="J36" s="37" t="s">
        <v>223</v>
      </c>
      <c r="K36" s="37" t="s">
        <v>220</v>
      </c>
      <c r="L36" s="37" t="s">
        <v>219</v>
      </c>
      <c r="M36" s="37" t="s">
        <v>224</v>
      </c>
      <c r="N36" s="36" t="s">
        <v>225</v>
      </c>
      <c r="O36" s="36" t="s">
        <v>226</v>
      </c>
      <c r="P36" s="36" t="s">
        <v>230</v>
      </c>
      <c r="Q36" s="38"/>
      <c r="R36" s="39"/>
      <c r="S36" s="38"/>
      <c r="T36" s="42">
        <v>68875.08</v>
      </c>
      <c r="U36" s="42">
        <v>1669650.66</v>
      </c>
      <c r="V36" s="42">
        <v>-1600775.58</v>
      </c>
      <c r="W36" s="43"/>
    </row>
    <row r="37" spans="1:23" ht="22.5" x14ac:dyDescent="0.25">
      <c r="A37" s="36" t="s">
        <v>216</v>
      </c>
      <c r="B37" s="37" t="s">
        <v>217</v>
      </c>
      <c r="C37" s="37" t="s">
        <v>238</v>
      </c>
      <c r="D37" s="37" t="s">
        <v>219</v>
      </c>
      <c r="E37" s="37" t="s">
        <v>220</v>
      </c>
      <c r="F37" s="37" t="s">
        <v>220</v>
      </c>
      <c r="G37" s="37" t="s">
        <v>219</v>
      </c>
      <c r="H37" s="37" t="s">
        <v>221</v>
      </c>
      <c r="I37" s="37" t="s">
        <v>222</v>
      </c>
      <c r="J37" s="37" t="s">
        <v>223</v>
      </c>
      <c r="K37" s="37" t="s">
        <v>220</v>
      </c>
      <c r="L37" s="37" t="s">
        <v>219</v>
      </c>
      <c r="M37" s="37" t="s">
        <v>224</v>
      </c>
      <c r="N37" s="36" t="s">
        <v>225</v>
      </c>
      <c r="O37" s="36" t="s">
        <v>226</v>
      </c>
      <c r="P37" s="36" t="s">
        <v>232</v>
      </c>
      <c r="Q37" s="38"/>
      <c r="R37" s="39"/>
      <c r="S37" s="38"/>
      <c r="T37" s="42">
        <v>1677781.75</v>
      </c>
      <c r="U37" s="42">
        <v>0</v>
      </c>
      <c r="V37" s="42">
        <v>1677781.75</v>
      </c>
      <c r="W37" s="43"/>
    </row>
    <row r="38" spans="1:23" ht="22.5" x14ac:dyDescent="0.25">
      <c r="A38" s="36" t="s">
        <v>216</v>
      </c>
      <c r="B38" s="37" t="s">
        <v>217</v>
      </c>
      <c r="C38" s="37" t="s">
        <v>238</v>
      </c>
      <c r="D38" s="37" t="s">
        <v>219</v>
      </c>
      <c r="E38" s="37" t="s">
        <v>240</v>
      </c>
      <c r="F38" s="37" t="s">
        <v>220</v>
      </c>
      <c r="G38" s="37" t="s">
        <v>219</v>
      </c>
      <c r="H38" s="37" t="s">
        <v>221</v>
      </c>
      <c r="I38" s="37" t="s">
        <v>222</v>
      </c>
      <c r="J38" s="37" t="s">
        <v>223</v>
      </c>
      <c r="K38" s="37" t="s">
        <v>220</v>
      </c>
      <c r="L38" s="37" t="s">
        <v>219</v>
      </c>
      <c r="M38" s="37" t="s">
        <v>224</v>
      </c>
      <c r="N38" s="36" t="s">
        <v>225</v>
      </c>
      <c r="O38" s="36" t="s">
        <v>226</v>
      </c>
      <c r="P38" s="36" t="s">
        <v>241</v>
      </c>
      <c r="Q38" s="38"/>
      <c r="R38" s="39"/>
      <c r="S38" s="38"/>
      <c r="T38" s="42">
        <v>988703.89</v>
      </c>
      <c r="U38" s="42">
        <v>0</v>
      </c>
      <c r="V38" s="42">
        <v>988703.89</v>
      </c>
      <c r="W38" s="43"/>
    </row>
    <row r="39" spans="1:23" ht="22.5" x14ac:dyDescent="0.25">
      <c r="A39" s="36" t="s">
        <v>216</v>
      </c>
      <c r="B39" s="37" t="s">
        <v>217</v>
      </c>
      <c r="C39" s="37" t="s">
        <v>238</v>
      </c>
      <c r="D39" s="37" t="s">
        <v>219</v>
      </c>
      <c r="E39" s="37" t="s">
        <v>240</v>
      </c>
      <c r="F39" s="37" t="s">
        <v>220</v>
      </c>
      <c r="G39" s="37" t="s">
        <v>219</v>
      </c>
      <c r="H39" s="37" t="s">
        <v>221</v>
      </c>
      <c r="I39" s="37" t="s">
        <v>222</v>
      </c>
      <c r="J39" s="37" t="s">
        <v>223</v>
      </c>
      <c r="K39" s="37" t="s">
        <v>220</v>
      </c>
      <c r="L39" s="37" t="s">
        <v>219</v>
      </c>
      <c r="M39" s="37" t="s">
        <v>224</v>
      </c>
      <c r="N39" s="36" t="s">
        <v>225</v>
      </c>
      <c r="O39" s="36" t="s">
        <v>226</v>
      </c>
      <c r="P39" s="36" t="s">
        <v>242</v>
      </c>
      <c r="Q39" s="38"/>
      <c r="R39" s="39"/>
      <c r="S39" s="38"/>
      <c r="T39" s="42">
        <v>0</v>
      </c>
      <c r="U39" s="42">
        <v>1066350.03</v>
      </c>
      <c r="V39" s="42">
        <v>-1066350.03</v>
      </c>
      <c r="W39" s="43"/>
    </row>
    <row r="40" spans="1:23" ht="22.5" x14ac:dyDescent="0.25">
      <c r="A40" s="36" t="s">
        <v>216</v>
      </c>
      <c r="B40" s="37" t="s">
        <v>217</v>
      </c>
      <c r="C40" s="37" t="s">
        <v>238</v>
      </c>
      <c r="D40" s="37" t="s">
        <v>219</v>
      </c>
      <c r="E40" s="37" t="s">
        <v>240</v>
      </c>
      <c r="F40" s="37" t="s">
        <v>220</v>
      </c>
      <c r="G40" s="37" t="s">
        <v>219</v>
      </c>
      <c r="H40" s="37" t="s">
        <v>221</v>
      </c>
      <c r="I40" s="37" t="s">
        <v>222</v>
      </c>
      <c r="J40" s="37" t="s">
        <v>223</v>
      </c>
      <c r="K40" s="37" t="s">
        <v>220</v>
      </c>
      <c r="L40" s="37" t="s">
        <v>243</v>
      </c>
      <c r="M40" s="37" t="s">
        <v>224</v>
      </c>
      <c r="N40" s="36" t="s">
        <v>225</v>
      </c>
      <c r="O40" s="36" t="s">
        <v>226</v>
      </c>
      <c r="P40" s="36" t="s">
        <v>228</v>
      </c>
      <c r="Q40" s="38"/>
      <c r="R40" s="39"/>
      <c r="S40" s="38"/>
      <c r="T40" s="42">
        <v>2331667.33</v>
      </c>
      <c r="U40" s="42">
        <v>0</v>
      </c>
      <c r="V40" s="42">
        <v>2331667.33</v>
      </c>
      <c r="W40" s="43"/>
    </row>
    <row r="41" spans="1:23" ht="22.5" x14ac:dyDescent="0.25">
      <c r="A41" s="36" t="s">
        <v>216</v>
      </c>
      <c r="B41" s="37" t="s">
        <v>217</v>
      </c>
      <c r="C41" s="37" t="s">
        <v>238</v>
      </c>
      <c r="D41" s="37" t="s">
        <v>219</v>
      </c>
      <c r="E41" s="37" t="s">
        <v>240</v>
      </c>
      <c r="F41" s="37" t="s">
        <v>220</v>
      </c>
      <c r="G41" s="37" t="s">
        <v>219</v>
      </c>
      <c r="H41" s="37" t="s">
        <v>221</v>
      </c>
      <c r="I41" s="37" t="s">
        <v>222</v>
      </c>
      <c r="J41" s="37" t="s">
        <v>223</v>
      </c>
      <c r="K41" s="37" t="s">
        <v>220</v>
      </c>
      <c r="L41" s="37" t="s">
        <v>243</v>
      </c>
      <c r="M41" s="37" t="s">
        <v>224</v>
      </c>
      <c r="N41" s="36" t="s">
        <v>225</v>
      </c>
      <c r="O41" s="36" t="s">
        <v>226</v>
      </c>
      <c r="P41" s="36" t="s">
        <v>230</v>
      </c>
      <c r="Q41" s="38"/>
      <c r="R41" s="39"/>
      <c r="S41" s="38"/>
      <c r="T41" s="42">
        <v>1800643.32</v>
      </c>
      <c r="U41" s="42">
        <v>0</v>
      </c>
      <c r="V41" s="42">
        <v>1800643.32</v>
      </c>
      <c r="W41" s="43"/>
    </row>
    <row r="42" spans="1:23" ht="22.5" x14ac:dyDescent="0.25">
      <c r="A42" s="36" t="s">
        <v>216</v>
      </c>
      <c r="B42" s="37" t="s">
        <v>217</v>
      </c>
      <c r="C42" s="37" t="s">
        <v>238</v>
      </c>
      <c r="D42" s="37" t="s">
        <v>219</v>
      </c>
      <c r="E42" s="37" t="s">
        <v>240</v>
      </c>
      <c r="F42" s="37" t="s">
        <v>220</v>
      </c>
      <c r="G42" s="37" t="s">
        <v>219</v>
      </c>
      <c r="H42" s="37" t="s">
        <v>221</v>
      </c>
      <c r="I42" s="37" t="s">
        <v>222</v>
      </c>
      <c r="J42" s="37" t="s">
        <v>223</v>
      </c>
      <c r="K42" s="37" t="s">
        <v>220</v>
      </c>
      <c r="L42" s="37" t="s">
        <v>243</v>
      </c>
      <c r="M42" s="37" t="s">
        <v>224</v>
      </c>
      <c r="N42" s="36" t="s">
        <v>225</v>
      </c>
      <c r="O42" s="36" t="s">
        <v>226</v>
      </c>
      <c r="P42" s="36" t="s">
        <v>232</v>
      </c>
      <c r="Q42" s="38"/>
      <c r="R42" s="39"/>
      <c r="S42" s="38"/>
      <c r="T42" s="42">
        <v>0</v>
      </c>
      <c r="U42" s="42">
        <v>2331667.33</v>
      </c>
      <c r="V42" s="42">
        <v>-2331667.33</v>
      </c>
      <c r="W42" s="43"/>
    </row>
    <row r="43" spans="1:23" ht="22.5" x14ac:dyDescent="0.25">
      <c r="A43" s="36" t="s">
        <v>216</v>
      </c>
      <c r="B43" s="37" t="s">
        <v>217</v>
      </c>
      <c r="C43" s="37" t="s">
        <v>238</v>
      </c>
      <c r="D43" s="37" t="s">
        <v>219</v>
      </c>
      <c r="E43" s="37" t="s">
        <v>244</v>
      </c>
      <c r="F43" s="37" t="s">
        <v>220</v>
      </c>
      <c r="G43" s="37" t="s">
        <v>219</v>
      </c>
      <c r="H43" s="37" t="s">
        <v>221</v>
      </c>
      <c r="I43" s="37" t="s">
        <v>222</v>
      </c>
      <c r="J43" s="37" t="s">
        <v>223</v>
      </c>
      <c r="K43" s="37" t="s">
        <v>220</v>
      </c>
      <c r="L43" s="37" t="s">
        <v>219</v>
      </c>
      <c r="M43" s="37" t="s">
        <v>224</v>
      </c>
      <c r="N43" s="36" t="s">
        <v>225</v>
      </c>
      <c r="O43" s="36" t="s">
        <v>226</v>
      </c>
      <c r="P43" s="36" t="s">
        <v>241</v>
      </c>
      <c r="Q43" s="38"/>
      <c r="R43" s="39"/>
      <c r="S43" s="38"/>
      <c r="T43" s="42">
        <v>40195.82</v>
      </c>
      <c r="U43" s="42">
        <v>0</v>
      </c>
      <c r="V43" s="42">
        <v>40195.82</v>
      </c>
      <c r="W43" s="43"/>
    </row>
    <row r="44" spans="1:23" ht="22.5" x14ac:dyDescent="0.25">
      <c r="A44" s="36" t="s">
        <v>216</v>
      </c>
      <c r="B44" s="37" t="s">
        <v>217</v>
      </c>
      <c r="C44" s="37" t="s">
        <v>238</v>
      </c>
      <c r="D44" s="37" t="s">
        <v>219</v>
      </c>
      <c r="E44" s="37" t="s">
        <v>244</v>
      </c>
      <c r="F44" s="37" t="s">
        <v>220</v>
      </c>
      <c r="G44" s="37" t="s">
        <v>219</v>
      </c>
      <c r="H44" s="37" t="s">
        <v>221</v>
      </c>
      <c r="I44" s="37" t="s">
        <v>222</v>
      </c>
      <c r="J44" s="37" t="s">
        <v>223</v>
      </c>
      <c r="K44" s="37" t="s">
        <v>220</v>
      </c>
      <c r="L44" s="37" t="s">
        <v>219</v>
      </c>
      <c r="M44" s="37" t="s">
        <v>224</v>
      </c>
      <c r="N44" s="36" t="s">
        <v>225</v>
      </c>
      <c r="O44" s="36" t="s">
        <v>226</v>
      </c>
      <c r="P44" s="36" t="s">
        <v>242</v>
      </c>
      <c r="Q44" s="38"/>
      <c r="R44" s="39"/>
      <c r="S44" s="38"/>
      <c r="T44" s="42">
        <v>0</v>
      </c>
      <c r="U44" s="42">
        <v>42138.58</v>
      </c>
      <c r="V44" s="42">
        <v>-42138.58</v>
      </c>
      <c r="W44" s="43"/>
    </row>
    <row r="45" spans="1:23" ht="22.5" x14ac:dyDescent="0.25">
      <c r="A45" s="36" t="s">
        <v>245</v>
      </c>
      <c r="B45" s="37" t="s">
        <v>217</v>
      </c>
      <c r="C45" s="37" t="s">
        <v>218</v>
      </c>
      <c r="D45" s="37" t="s">
        <v>219</v>
      </c>
      <c r="E45" s="37" t="s">
        <v>220</v>
      </c>
      <c r="F45" s="37" t="s">
        <v>220</v>
      </c>
      <c r="G45" s="37" t="s">
        <v>219</v>
      </c>
      <c r="H45" s="37" t="s">
        <v>221</v>
      </c>
      <c r="I45" s="37" t="s">
        <v>222</v>
      </c>
      <c r="J45" s="37" t="s">
        <v>223</v>
      </c>
      <c r="K45" s="37" t="s">
        <v>220</v>
      </c>
      <c r="L45" s="37" t="s">
        <v>219</v>
      </c>
      <c r="M45" s="37" t="s">
        <v>224</v>
      </c>
      <c r="N45" s="36" t="s">
        <v>225</v>
      </c>
      <c r="O45" s="36" t="s">
        <v>226</v>
      </c>
      <c r="P45" s="36" t="s">
        <v>227</v>
      </c>
      <c r="Q45" s="38"/>
      <c r="R45" s="39"/>
      <c r="S45" s="38"/>
      <c r="T45" s="40"/>
      <c r="U45" s="40"/>
      <c r="V45" s="40"/>
      <c r="W45" s="41">
        <v>2648640</v>
      </c>
    </row>
    <row r="46" spans="1:23" ht="22.5" x14ac:dyDescent="0.25">
      <c r="A46" s="36" t="s">
        <v>245</v>
      </c>
      <c r="B46" s="37" t="s">
        <v>217</v>
      </c>
      <c r="C46" s="37" t="s">
        <v>218</v>
      </c>
      <c r="D46" s="37" t="s">
        <v>219</v>
      </c>
      <c r="E46" s="37" t="s">
        <v>220</v>
      </c>
      <c r="F46" s="37" t="s">
        <v>220</v>
      </c>
      <c r="G46" s="37" t="s">
        <v>219</v>
      </c>
      <c r="H46" s="37" t="s">
        <v>221</v>
      </c>
      <c r="I46" s="37" t="s">
        <v>222</v>
      </c>
      <c r="J46" s="37" t="s">
        <v>223</v>
      </c>
      <c r="K46" s="37" t="s">
        <v>220</v>
      </c>
      <c r="L46" s="37" t="s">
        <v>219</v>
      </c>
      <c r="M46" s="37" t="s">
        <v>224</v>
      </c>
      <c r="N46" s="36" t="s">
        <v>225</v>
      </c>
      <c r="O46" s="36" t="s">
        <v>226</v>
      </c>
      <c r="P46" s="36" t="s">
        <v>228</v>
      </c>
      <c r="Q46" s="38"/>
      <c r="R46" s="39"/>
      <c r="S46" s="38"/>
      <c r="T46" s="42">
        <v>180079.91</v>
      </c>
      <c r="U46" s="42">
        <v>0</v>
      </c>
      <c r="V46" s="42">
        <v>180079.91</v>
      </c>
      <c r="W46" s="43"/>
    </row>
    <row r="47" spans="1:23" ht="22.5" x14ac:dyDescent="0.25">
      <c r="A47" s="36" t="s">
        <v>245</v>
      </c>
      <c r="B47" s="37" t="s">
        <v>217</v>
      </c>
      <c r="C47" s="37" t="s">
        <v>218</v>
      </c>
      <c r="D47" s="37" t="s">
        <v>219</v>
      </c>
      <c r="E47" s="37" t="s">
        <v>220</v>
      </c>
      <c r="F47" s="37" t="s">
        <v>220</v>
      </c>
      <c r="G47" s="37" t="s">
        <v>219</v>
      </c>
      <c r="H47" s="37" t="s">
        <v>221</v>
      </c>
      <c r="I47" s="37" t="s">
        <v>222</v>
      </c>
      <c r="J47" s="37" t="s">
        <v>223</v>
      </c>
      <c r="K47" s="37" t="s">
        <v>220</v>
      </c>
      <c r="L47" s="37" t="s">
        <v>219</v>
      </c>
      <c r="M47" s="37" t="s">
        <v>224</v>
      </c>
      <c r="N47" s="36" t="s">
        <v>225</v>
      </c>
      <c r="O47" s="36" t="s">
        <v>226</v>
      </c>
      <c r="P47" s="36" t="s">
        <v>229</v>
      </c>
      <c r="Q47" s="38"/>
      <c r="R47" s="39"/>
      <c r="S47" s="38"/>
      <c r="T47" s="40"/>
      <c r="U47" s="40"/>
      <c r="V47" s="40"/>
      <c r="W47" s="41">
        <v>2661970</v>
      </c>
    </row>
    <row r="48" spans="1:23" ht="22.5" x14ac:dyDescent="0.25">
      <c r="A48" s="36" t="s">
        <v>245</v>
      </c>
      <c r="B48" s="37" t="s">
        <v>217</v>
      </c>
      <c r="C48" s="37" t="s">
        <v>218</v>
      </c>
      <c r="D48" s="37" t="s">
        <v>219</v>
      </c>
      <c r="E48" s="37" t="s">
        <v>220</v>
      </c>
      <c r="F48" s="37" t="s">
        <v>220</v>
      </c>
      <c r="G48" s="37" t="s">
        <v>219</v>
      </c>
      <c r="H48" s="37" t="s">
        <v>221</v>
      </c>
      <c r="I48" s="37" t="s">
        <v>222</v>
      </c>
      <c r="J48" s="37" t="s">
        <v>223</v>
      </c>
      <c r="K48" s="37" t="s">
        <v>220</v>
      </c>
      <c r="L48" s="37" t="s">
        <v>219</v>
      </c>
      <c r="M48" s="37" t="s">
        <v>224</v>
      </c>
      <c r="N48" s="36" t="s">
        <v>225</v>
      </c>
      <c r="O48" s="36" t="s">
        <v>226</v>
      </c>
      <c r="P48" s="36" t="s">
        <v>230</v>
      </c>
      <c r="Q48" s="38"/>
      <c r="R48" s="39"/>
      <c r="S48" s="38"/>
      <c r="T48" s="42">
        <v>247784.17</v>
      </c>
      <c r="U48" s="42">
        <v>0</v>
      </c>
      <c r="V48" s="42">
        <v>247784.17</v>
      </c>
      <c r="W48" s="43"/>
    </row>
    <row r="49" spans="1:23" ht="22.5" x14ac:dyDescent="0.25">
      <c r="A49" s="36" t="s">
        <v>245</v>
      </c>
      <c r="B49" s="37" t="s">
        <v>217</v>
      </c>
      <c r="C49" s="37" t="s">
        <v>218</v>
      </c>
      <c r="D49" s="37" t="s">
        <v>219</v>
      </c>
      <c r="E49" s="37" t="s">
        <v>220</v>
      </c>
      <c r="F49" s="37" t="s">
        <v>220</v>
      </c>
      <c r="G49" s="37" t="s">
        <v>219</v>
      </c>
      <c r="H49" s="37" t="s">
        <v>221</v>
      </c>
      <c r="I49" s="37" t="s">
        <v>222</v>
      </c>
      <c r="J49" s="37" t="s">
        <v>223</v>
      </c>
      <c r="K49" s="37" t="s">
        <v>220</v>
      </c>
      <c r="L49" s="37" t="s">
        <v>219</v>
      </c>
      <c r="M49" s="37" t="s">
        <v>224</v>
      </c>
      <c r="N49" s="36" t="s">
        <v>225</v>
      </c>
      <c r="O49" s="36" t="s">
        <v>226</v>
      </c>
      <c r="P49" s="36" t="s">
        <v>246</v>
      </c>
      <c r="Q49" s="38"/>
      <c r="R49" s="39"/>
      <c r="S49" s="38"/>
      <c r="T49" s="40"/>
      <c r="U49" s="40"/>
      <c r="V49" s="40"/>
      <c r="W49" s="41">
        <v>-2648640</v>
      </c>
    </row>
    <row r="50" spans="1:23" ht="22.5" x14ac:dyDescent="0.25">
      <c r="A50" s="36" t="s">
        <v>245</v>
      </c>
      <c r="B50" s="37" t="s">
        <v>217</v>
      </c>
      <c r="C50" s="37" t="s">
        <v>218</v>
      </c>
      <c r="D50" s="37" t="s">
        <v>219</v>
      </c>
      <c r="E50" s="37" t="s">
        <v>220</v>
      </c>
      <c r="F50" s="37" t="s">
        <v>220</v>
      </c>
      <c r="G50" s="37" t="s">
        <v>219</v>
      </c>
      <c r="H50" s="37" t="s">
        <v>221</v>
      </c>
      <c r="I50" s="37" t="s">
        <v>222</v>
      </c>
      <c r="J50" s="37" t="s">
        <v>223</v>
      </c>
      <c r="K50" s="37" t="s">
        <v>220</v>
      </c>
      <c r="L50" s="37" t="s">
        <v>219</v>
      </c>
      <c r="M50" s="37" t="s">
        <v>224</v>
      </c>
      <c r="N50" s="36" t="s">
        <v>225</v>
      </c>
      <c r="O50" s="36" t="s">
        <v>226</v>
      </c>
      <c r="P50" s="36" t="s">
        <v>247</v>
      </c>
      <c r="Q50" s="38"/>
      <c r="R50" s="39"/>
      <c r="S50" s="38"/>
      <c r="T50" s="42">
        <v>0</v>
      </c>
      <c r="U50" s="42">
        <v>180084.19</v>
      </c>
      <c r="V50" s="42">
        <v>-180084.19</v>
      </c>
      <c r="W50" s="43"/>
    </row>
    <row r="51" spans="1:23" ht="22.5" x14ac:dyDescent="0.25">
      <c r="A51" s="36" t="s">
        <v>245</v>
      </c>
      <c r="B51" s="37" t="s">
        <v>217</v>
      </c>
      <c r="C51" s="37" t="s">
        <v>233</v>
      </c>
      <c r="D51" s="37" t="s">
        <v>219</v>
      </c>
      <c r="E51" s="37" t="s">
        <v>220</v>
      </c>
      <c r="F51" s="37" t="s">
        <v>220</v>
      </c>
      <c r="G51" s="37" t="s">
        <v>219</v>
      </c>
      <c r="H51" s="37" t="s">
        <v>221</v>
      </c>
      <c r="I51" s="37" t="s">
        <v>222</v>
      </c>
      <c r="J51" s="37" t="s">
        <v>223</v>
      </c>
      <c r="K51" s="37" t="s">
        <v>220</v>
      </c>
      <c r="L51" s="37" t="s">
        <v>219</v>
      </c>
      <c r="M51" s="37" t="s">
        <v>224</v>
      </c>
      <c r="N51" s="36" t="s">
        <v>225</v>
      </c>
      <c r="O51" s="36" t="s">
        <v>226</v>
      </c>
      <c r="P51" s="36" t="s">
        <v>248</v>
      </c>
      <c r="Q51" s="38"/>
      <c r="R51" s="39"/>
      <c r="S51" s="38"/>
      <c r="T51" s="42">
        <v>113.13</v>
      </c>
      <c r="U51" s="42">
        <v>0</v>
      </c>
      <c r="V51" s="42">
        <v>113.13</v>
      </c>
      <c r="W51" s="43"/>
    </row>
    <row r="52" spans="1:23" ht="22.5" x14ac:dyDescent="0.25">
      <c r="A52" s="36" t="s">
        <v>245</v>
      </c>
      <c r="B52" s="37" t="s">
        <v>217</v>
      </c>
      <c r="C52" s="37" t="s">
        <v>233</v>
      </c>
      <c r="D52" s="37" t="s">
        <v>219</v>
      </c>
      <c r="E52" s="37" t="s">
        <v>220</v>
      </c>
      <c r="F52" s="37" t="s">
        <v>220</v>
      </c>
      <c r="G52" s="37" t="s">
        <v>219</v>
      </c>
      <c r="H52" s="37" t="s">
        <v>221</v>
      </c>
      <c r="I52" s="37" t="s">
        <v>222</v>
      </c>
      <c r="J52" s="37" t="s">
        <v>223</v>
      </c>
      <c r="K52" s="37" t="s">
        <v>220</v>
      </c>
      <c r="L52" s="37" t="s">
        <v>234</v>
      </c>
      <c r="M52" s="37" t="s">
        <v>224</v>
      </c>
      <c r="N52" s="36" t="s">
        <v>225</v>
      </c>
      <c r="O52" s="36" t="s">
        <v>226</v>
      </c>
      <c r="P52" s="36" t="s">
        <v>227</v>
      </c>
      <c r="Q52" s="38"/>
      <c r="R52" s="39"/>
      <c r="S52" s="38"/>
      <c r="T52" s="40"/>
      <c r="U52" s="40"/>
      <c r="V52" s="40"/>
      <c r="W52" s="41">
        <v>4025989</v>
      </c>
    </row>
    <row r="53" spans="1:23" ht="22.5" x14ac:dyDescent="0.25">
      <c r="A53" s="36" t="s">
        <v>245</v>
      </c>
      <c r="B53" s="37" t="s">
        <v>217</v>
      </c>
      <c r="C53" s="37" t="s">
        <v>233</v>
      </c>
      <c r="D53" s="37" t="s">
        <v>219</v>
      </c>
      <c r="E53" s="37" t="s">
        <v>220</v>
      </c>
      <c r="F53" s="37" t="s">
        <v>220</v>
      </c>
      <c r="G53" s="37" t="s">
        <v>219</v>
      </c>
      <c r="H53" s="37" t="s">
        <v>221</v>
      </c>
      <c r="I53" s="37" t="s">
        <v>222</v>
      </c>
      <c r="J53" s="37" t="s">
        <v>223</v>
      </c>
      <c r="K53" s="37" t="s">
        <v>220</v>
      </c>
      <c r="L53" s="37" t="s">
        <v>234</v>
      </c>
      <c r="M53" s="37" t="s">
        <v>224</v>
      </c>
      <c r="N53" s="36" t="s">
        <v>225</v>
      </c>
      <c r="O53" s="36" t="s">
        <v>226</v>
      </c>
      <c r="P53" s="36" t="s">
        <v>228</v>
      </c>
      <c r="Q53" s="38"/>
      <c r="R53" s="39"/>
      <c r="S53" s="38"/>
      <c r="T53" s="42">
        <v>963982.36</v>
      </c>
      <c r="U53" s="42">
        <v>0</v>
      </c>
      <c r="V53" s="42">
        <v>963982.36</v>
      </c>
      <c r="W53" s="43"/>
    </row>
    <row r="54" spans="1:23" ht="22.5" x14ac:dyDescent="0.25">
      <c r="A54" s="36" t="s">
        <v>245</v>
      </c>
      <c r="B54" s="37" t="s">
        <v>217</v>
      </c>
      <c r="C54" s="37" t="s">
        <v>233</v>
      </c>
      <c r="D54" s="37" t="s">
        <v>219</v>
      </c>
      <c r="E54" s="37" t="s">
        <v>220</v>
      </c>
      <c r="F54" s="37" t="s">
        <v>220</v>
      </c>
      <c r="G54" s="37" t="s">
        <v>219</v>
      </c>
      <c r="H54" s="37" t="s">
        <v>221</v>
      </c>
      <c r="I54" s="37" t="s">
        <v>222</v>
      </c>
      <c r="J54" s="37" t="s">
        <v>223</v>
      </c>
      <c r="K54" s="37" t="s">
        <v>220</v>
      </c>
      <c r="L54" s="37" t="s">
        <v>234</v>
      </c>
      <c r="M54" s="37" t="s">
        <v>224</v>
      </c>
      <c r="N54" s="36" t="s">
        <v>225</v>
      </c>
      <c r="O54" s="36" t="s">
        <v>226</v>
      </c>
      <c r="P54" s="36" t="s">
        <v>229</v>
      </c>
      <c r="Q54" s="38"/>
      <c r="R54" s="39"/>
      <c r="S54" s="38"/>
      <c r="T54" s="40"/>
      <c r="U54" s="40"/>
      <c r="V54" s="40"/>
      <c r="W54" s="41">
        <v>3861628</v>
      </c>
    </row>
    <row r="55" spans="1:23" ht="22.5" x14ac:dyDescent="0.25">
      <c r="A55" s="36" t="s">
        <v>245</v>
      </c>
      <c r="B55" s="37" t="s">
        <v>217</v>
      </c>
      <c r="C55" s="37" t="s">
        <v>233</v>
      </c>
      <c r="D55" s="37" t="s">
        <v>219</v>
      </c>
      <c r="E55" s="37" t="s">
        <v>220</v>
      </c>
      <c r="F55" s="37" t="s">
        <v>220</v>
      </c>
      <c r="G55" s="37" t="s">
        <v>219</v>
      </c>
      <c r="H55" s="37" t="s">
        <v>221</v>
      </c>
      <c r="I55" s="37" t="s">
        <v>222</v>
      </c>
      <c r="J55" s="37" t="s">
        <v>223</v>
      </c>
      <c r="K55" s="37" t="s">
        <v>220</v>
      </c>
      <c r="L55" s="37" t="s">
        <v>234</v>
      </c>
      <c r="M55" s="37" t="s">
        <v>224</v>
      </c>
      <c r="N55" s="36" t="s">
        <v>225</v>
      </c>
      <c r="O55" s="36" t="s">
        <v>226</v>
      </c>
      <c r="P55" s="36" t="s">
        <v>230</v>
      </c>
      <c r="Q55" s="38"/>
      <c r="R55" s="39"/>
      <c r="S55" s="38"/>
      <c r="T55" s="42">
        <v>973621.42</v>
      </c>
      <c r="U55" s="42">
        <v>0</v>
      </c>
      <c r="V55" s="42">
        <v>973621.42</v>
      </c>
      <c r="W55" s="43"/>
    </row>
    <row r="56" spans="1:23" ht="22.5" x14ac:dyDescent="0.25">
      <c r="A56" s="36" t="s">
        <v>245</v>
      </c>
      <c r="B56" s="37" t="s">
        <v>217</v>
      </c>
      <c r="C56" s="37" t="s">
        <v>233</v>
      </c>
      <c r="D56" s="37" t="s">
        <v>219</v>
      </c>
      <c r="E56" s="37" t="s">
        <v>220</v>
      </c>
      <c r="F56" s="37" t="s">
        <v>220</v>
      </c>
      <c r="G56" s="37" t="s">
        <v>219</v>
      </c>
      <c r="H56" s="37" t="s">
        <v>221</v>
      </c>
      <c r="I56" s="37" t="s">
        <v>222</v>
      </c>
      <c r="J56" s="37" t="s">
        <v>223</v>
      </c>
      <c r="K56" s="37" t="s">
        <v>220</v>
      </c>
      <c r="L56" s="37" t="s">
        <v>234</v>
      </c>
      <c r="M56" s="37" t="s">
        <v>224</v>
      </c>
      <c r="N56" s="36" t="s">
        <v>225</v>
      </c>
      <c r="O56" s="36" t="s">
        <v>226</v>
      </c>
      <c r="P56" s="36" t="s">
        <v>246</v>
      </c>
      <c r="Q56" s="38"/>
      <c r="R56" s="39"/>
      <c r="S56" s="38"/>
      <c r="T56" s="40"/>
      <c r="U56" s="40"/>
      <c r="V56" s="40"/>
      <c r="W56" s="41">
        <v>-3938455</v>
      </c>
    </row>
    <row r="57" spans="1:23" ht="22.5" x14ac:dyDescent="0.25">
      <c r="A57" s="36" t="s">
        <v>245</v>
      </c>
      <c r="B57" s="37" t="s">
        <v>217</v>
      </c>
      <c r="C57" s="37" t="s">
        <v>233</v>
      </c>
      <c r="D57" s="37" t="s">
        <v>219</v>
      </c>
      <c r="E57" s="37" t="s">
        <v>220</v>
      </c>
      <c r="F57" s="37" t="s">
        <v>220</v>
      </c>
      <c r="G57" s="37" t="s">
        <v>219</v>
      </c>
      <c r="H57" s="37" t="s">
        <v>221</v>
      </c>
      <c r="I57" s="37" t="s">
        <v>222</v>
      </c>
      <c r="J57" s="37" t="s">
        <v>223</v>
      </c>
      <c r="K57" s="37" t="s">
        <v>220</v>
      </c>
      <c r="L57" s="37" t="s">
        <v>234</v>
      </c>
      <c r="M57" s="37" t="s">
        <v>224</v>
      </c>
      <c r="N57" s="36" t="s">
        <v>225</v>
      </c>
      <c r="O57" s="36" t="s">
        <v>226</v>
      </c>
      <c r="P57" s="36" t="s">
        <v>247</v>
      </c>
      <c r="Q57" s="38"/>
      <c r="R57" s="39"/>
      <c r="S57" s="38"/>
      <c r="T57" s="42">
        <v>0</v>
      </c>
      <c r="U57" s="42">
        <v>937947.94</v>
      </c>
      <c r="V57" s="42">
        <v>-937947.94</v>
      </c>
      <c r="W57" s="43"/>
    </row>
    <row r="58" spans="1:23" ht="22.5" x14ac:dyDescent="0.25">
      <c r="A58" s="36" t="s">
        <v>245</v>
      </c>
      <c r="B58" s="37" t="s">
        <v>217</v>
      </c>
      <c r="C58" s="37" t="s">
        <v>233</v>
      </c>
      <c r="D58" s="37" t="s">
        <v>219</v>
      </c>
      <c r="E58" s="37" t="s">
        <v>220</v>
      </c>
      <c r="F58" s="37" t="s">
        <v>220</v>
      </c>
      <c r="G58" s="37" t="s">
        <v>219</v>
      </c>
      <c r="H58" s="37" t="s">
        <v>221</v>
      </c>
      <c r="I58" s="37" t="s">
        <v>222</v>
      </c>
      <c r="J58" s="37" t="s">
        <v>223</v>
      </c>
      <c r="K58" s="37" t="s">
        <v>220</v>
      </c>
      <c r="L58" s="37" t="s">
        <v>235</v>
      </c>
      <c r="M58" s="37" t="s">
        <v>224</v>
      </c>
      <c r="N58" s="36" t="s">
        <v>225</v>
      </c>
      <c r="O58" s="36" t="s">
        <v>226</v>
      </c>
      <c r="P58" s="36" t="s">
        <v>228</v>
      </c>
      <c r="Q58" s="38"/>
      <c r="R58" s="39"/>
      <c r="S58" s="38"/>
      <c r="T58" s="42">
        <v>547643.6</v>
      </c>
      <c r="U58" s="42">
        <v>0</v>
      </c>
      <c r="V58" s="42">
        <v>547643.6</v>
      </c>
      <c r="W58" s="43"/>
    </row>
    <row r="59" spans="1:23" ht="22.5" x14ac:dyDescent="0.25">
      <c r="A59" s="36" t="s">
        <v>245</v>
      </c>
      <c r="B59" s="37" t="s">
        <v>217</v>
      </c>
      <c r="C59" s="37" t="s">
        <v>233</v>
      </c>
      <c r="D59" s="37" t="s">
        <v>219</v>
      </c>
      <c r="E59" s="37" t="s">
        <v>220</v>
      </c>
      <c r="F59" s="37" t="s">
        <v>220</v>
      </c>
      <c r="G59" s="37" t="s">
        <v>219</v>
      </c>
      <c r="H59" s="37" t="s">
        <v>221</v>
      </c>
      <c r="I59" s="37" t="s">
        <v>222</v>
      </c>
      <c r="J59" s="37" t="s">
        <v>223</v>
      </c>
      <c r="K59" s="37" t="s">
        <v>220</v>
      </c>
      <c r="L59" s="37" t="s">
        <v>235</v>
      </c>
      <c r="M59" s="37" t="s">
        <v>224</v>
      </c>
      <c r="N59" s="36" t="s">
        <v>225</v>
      </c>
      <c r="O59" s="36" t="s">
        <v>226</v>
      </c>
      <c r="P59" s="36" t="s">
        <v>230</v>
      </c>
      <c r="Q59" s="38"/>
      <c r="R59" s="39"/>
      <c r="S59" s="38"/>
      <c r="T59" s="42">
        <v>557985.4</v>
      </c>
      <c r="U59" s="42">
        <v>0</v>
      </c>
      <c r="V59" s="42">
        <v>557985.4</v>
      </c>
      <c r="W59" s="43"/>
    </row>
    <row r="60" spans="1:23" ht="22.5" x14ac:dyDescent="0.25">
      <c r="A60" s="36" t="s">
        <v>245</v>
      </c>
      <c r="B60" s="37" t="s">
        <v>217</v>
      </c>
      <c r="C60" s="37" t="s">
        <v>233</v>
      </c>
      <c r="D60" s="37" t="s">
        <v>219</v>
      </c>
      <c r="E60" s="37" t="s">
        <v>220</v>
      </c>
      <c r="F60" s="37" t="s">
        <v>220</v>
      </c>
      <c r="G60" s="37" t="s">
        <v>219</v>
      </c>
      <c r="H60" s="37" t="s">
        <v>221</v>
      </c>
      <c r="I60" s="37" t="s">
        <v>222</v>
      </c>
      <c r="J60" s="37" t="s">
        <v>223</v>
      </c>
      <c r="K60" s="37" t="s">
        <v>220</v>
      </c>
      <c r="L60" s="37" t="s">
        <v>235</v>
      </c>
      <c r="M60" s="37" t="s">
        <v>224</v>
      </c>
      <c r="N60" s="36" t="s">
        <v>225</v>
      </c>
      <c r="O60" s="36" t="s">
        <v>226</v>
      </c>
      <c r="P60" s="36" t="s">
        <v>247</v>
      </c>
      <c r="Q60" s="38"/>
      <c r="R60" s="39"/>
      <c r="S60" s="38"/>
      <c r="T60" s="42">
        <v>0</v>
      </c>
      <c r="U60" s="42">
        <v>547220.65</v>
      </c>
      <c r="V60" s="42">
        <v>-547220.65</v>
      </c>
      <c r="W60" s="43"/>
    </row>
    <row r="61" spans="1:23" ht="22.5" x14ac:dyDescent="0.25">
      <c r="A61" s="36" t="s">
        <v>245</v>
      </c>
      <c r="B61" s="37" t="s">
        <v>217</v>
      </c>
      <c r="C61" s="37" t="s">
        <v>233</v>
      </c>
      <c r="D61" s="37" t="s">
        <v>219</v>
      </c>
      <c r="E61" s="37" t="s">
        <v>220</v>
      </c>
      <c r="F61" s="37" t="s">
        <v>220</v>
      </c>
      <c r="G61" s="37" t="s">
        <v>219</v>
      </c>
      <c r="H61" s="37" t="s">
        <v>221</v>
      </c>
      <c r="I61" s="37" t="s">
        <v>222</v>
      </c>
      <c r="J61" s="37" t="s">
        <v>223</v>
      </c>
      <c r="K61" s="37" t="s">
        <v>220</v>
      </c>
      <c r="L61" s="37" t="s">
        <v>236</v>
      </c>
      <c r="M61" s="37" t="s">
        <v>224</v>
      </c>
      <c r="N61" s="36" t="s">
        <v>225</v>
      </c>
      <c r="O61" s="36" t="s">
        <v>226</v>
      </c>
      <c r="P61" s="36" t="s">
        <v>227</v>
      </c>
      <c r="Q61" s="38"/>
      <c r="R61" s="39"/>
      <c r="S61" s="38"/>
      <c r="T61" s="40"/>
      <c r="U61" s="40"/>
      <c r="V61" s="40"/>
      <c r="W61" s="41">
        <v>-300140</v>
      </c>
    </row>
    <row r="62" spans="1:23" ht="22.5" x14ac:dyDescent="0.25">
      <c r="A62" s="36" t="s">
        <v>245</v>
      </c>
      <c r="B62" s="37" t="s">
        <v>217</v>
      </c>
      <c r="C62" s="37" t="s">
        <v>233</v>
      </c>
      <c r="D62" s="37" t="s">
        <v>219</v>
      </c>
      <c r="E62" s="37" t="s">
        <v>220</v>
      </c>
      <c r="F62" s="37" t="s">
        <v>220</v>
      </c>
      <c r="G62" s="37" t="s">
        <v>219</v>
      </c>
      <c r="H62" s="37" t="s">
        <v>221</v>
      </c>
      <c r="I62" s="37" t="s">
        <v>222</v>
      </c>
      <c r="J62" s="37" t="s">
        <v>223</v>
      </c>
      <c r="K62" s="37" t="s">
        <v>220</v>
      </c>
      <c r="L62" s="37" t="s">
        <v>236</v>
      </c>
      <c r="M62" s="37" t="s">
        <v>224</v>
      </c>
      <c r="N62" s="36" t="s">
        <v>225</v>
      </c>
      <c r="O62" s="36" t="s">
        <v>226</v>
      </c>
      <c r="P62" s="36" t="s">
        <v>228</v>
      </c>
      <c r="Q62" s="38"/>
      <c r="R62" s="39"/>
      <c r="S62" s="38"/>
      <c r="T62" s="42">
        <v>0</v>
      </c>
      <c r="U62" s="42">
        <v>74929.14</v>
      </c>
      <c r="V62" s="42">
        <v>-74929.14</v>
      </c>
      <c r="W62" s="43"/>
    </row>
    <row r="63" spans="1:23" ht="22.5" x14ac:dyDescent="0.25">
      <c r="A63" s="36" t="s">
        <v>245</v>
      </c>
      <c r="B63" s="37" t="s">
        <v>217</v>
      </c>
      <c r="C63" s="37" t="s">
        <v>233</v>
      </c>
      <c r="D63" s="37" t="s">
        <v>219</v>
      </c>
      <c r="E63" s="37" t="s">
        <v>220</v>
      </c>
      <c r="F63" s="37" t="s">
        <v>220</v>
      </c>
      <c r="G63" s="37" t="s">
        <v>219</v>
      </c>
      <c r="H63" s="37" t="s">
        <v>221</v>
      </c>
      <c r="I63" s="37" t="s">
        <v>222</v>
      </c>
      <c r="J63" s="37" t="s">
        <v>223</v>
      </c>
      <c r="K63" s="37" t="s">
        <v>220</v>
      </c>
      <c r="L63" s="37" t="s">
        <v>236</v>
      </c>
      <c r="M63" s="37" t="s">
        <v>224</v>
      </c>
      <c r="N63" s="36" t="s">
        <v>225</v>
      </c>
      <c r="O63" s="36" t="s">
        <v>226</v>
      </c>
      <c r="P63" s="36" t="s">
        <v>229</v>
      </c>
      <c r="Q63" s="38"/>
      <c r="R63" s="39"/>
      <c r="S63" s="38"/>
      <c r="T63" s="40"/>
      <c r="U63" s="40"/>
      <c r="V63" s="40"/>
      <c r="W63" s="41">
        <v>-322420</v>
      </c>
    </row>
    <row r="64" spans="1:23" ht="22.5" x14ac:dyDescent="0.25">
      <c r="A64" s="36" t="s">
        <v>245</v>
      </c>
      <c r="B64" s="37" t="s">
        <v>217</v>
      </c>
      <c r="C64" s="37" t="s">
        <v>233</v>
      </c>
      <c r="D64" s="37" t="s">
        <v>219</v>
      </c>
      <c r="E64" s="37" t="s">
        <v>220</v>
      </c>
      <c r="F64" s="37" t="s">
        <v>220</v>
      </c>
      <c r="G64" s="37" t="s">
        <v>219</v>
      </c>
      <c r="H64" s="37" t="s">
        <v>221</v>
      </c>
      <c r="I64" s="37" t="s">
        <v>222</v>
      </c>
      <c r="J64" s="37" t="s">
        <v>223</v>
      </c>
      <c r="K64" s="37" t="s">
        <v>220</v>
      </c>
      <c r="L64" s="37" t="s">
        <v>236</v>
      </c>
      <c r="M64" s="37" t="s">
        <v>224</v>
      </c>
      <c r="N64" s="36" t="s">
        <v>225</v>
      </c>
      <c r="O64" s="36" t="s">
        <v>226</v>
      </c>
      <c r="P64" s="36" t="s">
        <v>230</v>
      </c>
      <c r="Q64" s="38"/>
      <c r="R64" s="39"/>
      <c r="S64" s="38"/>
      <c r="T64" s="42">
        <v>0</v>
      </c>
      <c r="U64" s="42">
        <v>75928.17</v>
      </c>
      <c r="V64" s="42">
        <v>-75928.17</v>
      </c>
      <c r="W64" s="43"/>
    </row>
    <row r="65" spans="1:23" ht="22.5" x14ac:dyDescent="0.25">
      <c r="A65" s="36" t="s">
        <v>245</v>
      </c>
      <c r="B65" s="37" t="s">
        <v>217</v>
      </c>
      <c r="C65" s="37" t="s">
        <v>233</v>
      </c>
      <c r="D65" s="37" t="s">
        <v>219</v>
      </c>
      <c r="E65" s="37" t="s">
        <v>220</v>
      </c>
      <c r="F65" s="37" t="s">
        <v>220</v>
      </c>
      <c r="G65" s="37" t="s">
        <v>219</v>
      </c>
      <c r="H65" s="37" t="s">
        <v>221</v>
      </c>
      <c r="I65" s="37" t="s">
        <v>222</v>
      </c>
      <c r="J65" s="37" t="s">
        <v>223</v>
      </c>
      <c r="K65" s="37" t="s">
        <v>220</v>
      </c>
      <c r="L65" s="37" t="s">
        <v>236</v>
      </c>
      <c r="M65" s="37" t="s">
        <v>224</v>
      </c>
      <c r="N65" s="36" t="s">
        <v>225</v>
      </c>
      <c r="O65" s="36" t="s">
        <v>226</v>
      </c>
      <c r="P65" s="36" t="s">
        <v>246</v>
      </c>
      <c r="Q65" s="38"/>
      <c r="R65" s="39"/>
      <c r="S65" s="38"/>
      <c r="T65" s="40"/>
      <c r="U65" s="40"/>
      <c r="V65" s="40"/>
      <c r="W65" s="41">
        <v>278440</v>
      </c>
    </row>
    <row r="66" spans="1:23" ht="22.5" x14ac:dyDescent="0.25">
      <c r="A66" s="36" t="s">
        <v>245</v>
      </c>
      <c r="B66" s="37" t="s">
        <v>217</v>
      </c>
      <c r="C66" s="37" t="s">
        <v>233</v>
      </c>
      <c r="D66" s="37" t="s">
        <v>219</v>
      </c>
      <c r="E66" s="37" t="s">
        <v>220</v>
      </c>
      <c r="F66" s="37" t="s">
        <v>220</v>
      </c>
      <c r="G66" s="37" t="s">
        <v>219</v>
      </c>
      <c r="H66" s="37" t="s">
        <v>221</v>
      </c>
      <c r="I66" s="37" t="s">
        <v>222</v>
      </c>
      <c r="J66" s="37" t="s">
        <v>223</v>
      </c>
      <c r="K66" s="37" t="s">
        <v>220</v>
      </c>
      <c r="L66" s="37" t="s">
        <v>236</v>
      </c>
      <c r="M66" s="37" t="s">
        <v>224</v>
      </c>
      <c r="N66" s="36" t="s">
        <v>225</v>
      </c>
      <c r="O66" s="36" t="s">
        <v>226</v>
      </c>
      <c r="P66" s="36" t="s">
        <v>247</v>
      </c>
      <c r="Q66" s="38"/>
      <c r="R66" s="39"/>
      <c r="S66" s="38"/>
      <c r="T66" s="42">
        <v>68875.08</v>
      </c>
      <c r="U66" s="42">
        <v>0</v>
      </c>
      <c r="V66" s="42">
        <v>68875.08</v>
      </c>
      <c r="W66" s="43"/>
    </row>
    <row r="67" spans="1:23" ht="22.5" x14ac:dyDescent="0.25">
      <c r="A67" s="36" t="s">
        <v>245</v>
      </c>
      <c r="B67" s="37" t="s">
        <v>217</v>
      </c>
      <c r="C67" s="37" t="s">
        <v>233</v>
      </c>
      <c r="D67" s="37" t="s">
        <v>219</v>
      </c>
      <c r="E67" s="37" t="s">
        <v>220</v>
      </c>
      <c r="F67" s="37" t="s">
        <v>220</v>
      </c>
      <c r="G67" s="37" t="s">
        <v>219</v>
      </c>
      <c r="H67" s="37" t="s">
        <v>221</v>
      </c>
      <c r="I67" s="37" t="s">
        <v>222</v>
      </c>
      <c r="J67" s="37" t="s">
        <v>223</v>
      </c>
      <c r="K67" s="37" t="s">
        <v>220</v>
      </c>
      <c r="L67" s="37" t="s">
        <v>237</v>
      </c>
      <c r="M67" s="37" t="s">
        <v>224</v>
      </c>
      <c r="N67" s="36" t="s">
        <v>225</v>
      </c>
      <c r="O67" s="36" t="s">
        <v>226</v>
      </c>
      <c r="P67" s="36" t="s">
        <v>228</v>
      </c>
      <c r="Q67" s="38"/>
      <c r="R67" s="39"/>
      <c r="S67" s="38"/>
      <c r="T67" s="42">
        <v>3812.16</v>
      </c>
      <c r="U67" s="42">
        <v>0</v>
      </c>
      <c r="V67" s="42">
        <v>3812.16</v>
      </c>
      <c r="W67" s="43"/>
    </row>
    <row r="68" spans="1:23" ht="22.5" x14ac:dyDescent="0.25">
      <c r="A68" s="36" t="s">
        <v>245</v>
      </c>
      <c r="B68" s="37" t="s">
        <v>217</v>
      </c>
      <c r="C68" s="37" t="s">
        <v>233</v>
      </c>
      <c r="D68" s="37" t="s">
        <v>219</v>
      </c>
      <c r="E68" s="37" t="s">
        <v>220</v>
      </c>
      <c r="F68" s="37" t="s">
        <v>220</v>
      </c>
      <c r="G68" s="37" t="s">
        <v>219</v>
      </c>
      <c r="H68" s="37" t="s">
        <v>221</v>
      </c>
      <c r="I68" s="37" t="s">
        <v>222</v>
      </c>
      <c r="J68" s="37" t="s">
        <v>223</v>
      </c>
      <c r="K68" s="37" t="s">
        <v>220</v>
      </c>
      <c r="L68" s="37" t="s">
        <v>237</v>
      </c>
      <c r="M68" s="37" t="s">
        <v>224</v>
      </c>
      <c r="N68" s="36" t="s">
        <v>225</v>
      </c>
      <c r="O68" s="36" t="s">
        <v>226</v>
      </c>
      <c r="P68" s="36" t="s">
        <v>230</v>
      </c>
      <c r="Q68" s="38"/>
      <c r="R68" s="39"/>
      <c r="S68" s="38"/>
      <c r="T68" s="42">
        <v>0</v>
      </c>
      <c r="U68" s="42">
        <v>5472.57</v>
      </c>
      <c r="V68" s="42">
        <v>-5472.57</v>
      </c>
      <c r="W68" s="43"/>
    </row>
    <row r="69" spans="1:23" ht="22.5" x14ac:dyDescent="0.25">
      <c r="A69" s="36" t="s">
        <v>245</v>
      </c>
      <c r="B69" s="37" t="s">
        <v>217</v>
      </c>
      <c r="C69" s="37" t="s">
        <v>233</v>
      </c>
      <c r="D69" s="37" t="s">
        <v>219</v>
      </c>
      <c r="E69" s="37" t="s">
        <v>220</v>
      </c>
      <c r="F69" s="37" t="s">
        <v>220</v>
      </c>
      <c r="G69" s="37" t="s">
        <v>219</v>
      </c>
      <c r="H69" s="37" t="s">
        <v>221</v>
      </c>
      <c r="I69" s="37" t="s">
        <v>222</v>
      </c>
      <c r="J69" s="37" t="s">
        <v>223</v>
      </c>
      <c r="K69" s="37" t="s">
        <v>220</v>
      </c>
      <c r="L69" s="37" t="s">
        <v>237</v>
      </c>
      <c r="M69" s="37" t="s">
        <v>224</v>
      </c>
      <c r="N69" s="36" t="s">
        <v>225</v>
      </c>
      <c r="O69" s="36" t="s">
        <v>226</v>
      </c>
      <c r="P69" s="36" t="s">
        <v>247</v>
      </c>
      <c r="Q69" s="38"/>
      <c r="R69" s="39"/>
      <c r="S69" s="38"/>
      <c r="T69" s="42">
        <v>0</v>
      </c>
      <c r="U69" s="42">
        <v>4397.88</v>
      </c>
      <c r="V69" s="42">
        <v>-4397.88</v>
      </c>
      <c r="W69" s="43"/>
    </row>
    <row r="70" spans="1:23" ht="22.5" x14ac:dyDescent="0.25">
      <c r="A70" s="36" t="s">
        <v>245</v>
      </c>
      <c r="B70" s="37" t="s">
        <v>217</v>
      </c>
      <c r="C70" s="37" t="s">
        <v>238</v>
      </c>
      <c r="D70" s="37" t="s">
        <v>219</v>
      </c>
      <c r="E70" s="37" t="s">
        <v>220</v>
      </c>
      <c r="F70" s="37" t="s">
        <v>220</v>
      </c>
      <c r="G70" s="37" t="s">
        <v>219</v>
      </c>
      <c r="H70" s="37" t="s">
        <v>221</v>
      </c>
      <c r="I70" s="37" t="s">
        <v>222</v>
      </c>
      <c r="J70" s="37" t="s">
        <v>223</v>
      </c>
      <c r="K70" s="37" t="s">
        <v>220</v>
      </c>
      <c r="L70" s="37" t="s">
        <v>219</v>
      </c>
      <c r="M70" s="37" t="s">
        <v>224</v>
      </c>
      <c r="N70" s="36" t="s">
        <v>225</v>
      </c>
      <c r="O70" s="36" t="s">
        <v>226</v>
      </c>
      <c r="P70" s="36" t="s">
        <v>239</v>
      </c>
      <c r="Q70" s="38"/>
      <c r="R70" s="39"/>
      <c r="S70" s="38"/>
      <c r="T70" s="42">
        <v>23173.200000000001</v>
      </c>
      <c r="U70" s="42">
        <v>0</v>
      </c>
      <c r="V70" s="42">
        <v>23173.200000000001</v>
      </c>
      <c r="W70" s="43"/>
    </row>
    <row r="71" spans="1:23" ht="22.5" x14ac:dyDescent="0.25">
      <c r="A71" s="36" t="s">
        <v>245</v>
      </c>
      <c r="B71" s="37" t="s">
        <v>217</v>
      </c>
      <c r="C71" s="37" t="s">
        <v>238</v>
      </c>
      <c r="D71" s="37" t="s">
        <v>219</v>
      </c>
      <c r="E71" s="37" t="s">
        <v>220</v>
      </c>
      <c r="F71" s="37" t="s">
        <v>220</v>
      </c>
      <c r="G71" s="37" t="s">
        <v>219</v>
      </c>
      <c r="H71" s="37" t="s">
        <v>221</v>
      </c>
      <c r="I71" s="37" t="s">
        <v>222</v>
      </c>
      <c r="J71" s="37" t="s">
        <v>223</v>
      </c>
      <c r="K71" s="37" t="s">
        <v>220</v>
      </c>
      <c r="L71" s="37" t="s">
        <v>219</v>
      </c>
      <c r="M71" s="37" t="s">
        <v>224</v>
      </c>
      <c r="N71" s="36" t="s">
        <v>225</v>
      </c>
      <c r="O71" s="36" t="s">
        <v>226</v>
      </c>
      <c r="P71" s="36" t="s">
        <v>228</v>
      </c>
      <c r="Q71" s="38"/>
      <c r="R71" s="39"/>
      <c r="S71" s="38"/>
      <c r="T71" s="42">
        <v>74929.14</v>
      </c>
      <c r="U71" s="42">
        <v>1695518.03</v>
      </c>
      <c r="V71" s="42">
        <v>-1620588.89</v>
      </c>
      <c r="W71" s="43"/>
    </row>
    <row r="72" spans="1:23" ht="22.5" x14ac:dyDescent="0.25">
      <c r="A72" s="36" t="s">
        <v>245</v>
      </c>
      <c r="B72" s="37" t="s">
        <v>217</v>
      </c>
      <c r="C72" s="37" t="s">
        <v>238</v>
      </c>
      <c r="D72" s="37" t="s">
        <v>219</v>
      </c>
      <c r="E72" s="37" t="s">
        <v>220</v>
      </c>
      <c r="F72" s="37" t="s">
        <v>220</v>
      </c>
      <c r="G72" s="37" t="s">
        <v>219</v>
      </c>
      <c r="H72" s="37" t="s">
        <v>221</v>
      </c>
      <c r="I72" s="37" t="s">
        <v>222</v>
      </c>
      <c r="J72" s="37" t="s">
        <v>223</v>
      </c>
      <c r="K72" s="37" t="s">
        <v>220</v>
      </c>
      <c r="L72" s="37" t="s">
        <v>219</v>
      </c>
      <c r="M72" s="37" t="s">
        <v>224</v>
      </c>
      <c r="N72" s="36" t="s">
        <v>225</v>
      </c>
      <c r="O72" s="36" t="s">
        <v>226</v>
      </c>
      <c r="P72" s="36" t="s">
        <v>230</v>
      </c>
      <c r="Q72" s="38"/>
      <c r="R72" s="39"/>
      <c r="S72" s="38"/>
      <c r="T72" s="42">
        <v>81400.740000000005</v>
      </c>
      <c r="U72" s="42">
        <v>1779390.99</v>
      </c>
      <c r="V72" s="42">
        <v>-1697990.25</v>
      </c>
      <c r="W72" s="43"/>
    </row>
    <row r="73" spans="1:23" ht="22.5" x14ac:dyDescent="0.25">
      <c r="A73" s="36" t="s">
        <v>245</v>
      </c>
      <c r="B73" s="37" t="s">
        <v>217</v>
      </c>
      <c r="C73" s="37" t="s">
        <v>238</v>
      </c>
      <c r="D73" s="37" t="s">
        <v>219</v>
      </c>
      <c r="E73" s="37" t="s">
        <v>220</v>
      </c>
      <c r="F73" s="37" t="s">
        <v>220</v>
      </c>
      <c r="G73" s="37" t="s">
        <v>219</v>
      </c>
      <c r="H73" s="37" t="s">
        <v>221</v>
      </c>
      <c r="I73" s="37" t="s">
        <v>222</v>
      </c>
      <c r="J73" s="37" t="s">
        <v>223</v>
      </c>
      <c r="K73" s="37" t="s">
        <v>220</v>
      </c>
      <c r="L73" s="37" t="s">
        <v>219</v>
      </c>
      <c r="M73" s="37" t="s">
        <v>224</v>
      </c>
      <c r="N73" s="36" t="s">
        <v>225</v>
      </c>
      <c r="O73" s="36" t="s">
        <v>226</v>
      </c>
      <c r="P73" s="36" t="s">
        <v>247</v>
      </c>
      <c r="Q73" s="38"/>
      <c r="R73" s="39"/>
      <c r="S73" s="38"/>
      <c r="T73" s="42">
        <v>1669650.66</v>
      </c>
      <c r="U73" s="42">
        <v>68875.08</v>
      </c>
      <c r="V73" s="42">
        <v>1600775.58</v>
      </c>
      <c r="W73" s="43"/>
    </row>
    <row r="74" spans="1:23" ht="22.5" x14ac:dyDescent="0.25">
      <c r="A74" s="36" t="s">
        <v>245</v>
      </c>
      <c r="B74" s="37" t="s">
        <v>217</v>
      </c>
      <c r="C74" s="37" t="s">
        <v>238</v>
      </c>
      <c r="D74" s="37" t="s">
        <v>219</v>
      </c>
      <c r="E74" s="37" t="s">
        <v>220</v>
      </c>
      <c r="F74" s="37" t="s">
        <v>220</v>
      </c>
      <c r="G74" s="37" t="s">
        <v>219</v>
      </c>
      <c r="H74" s="37" t="s">
        <v>221</v>
      </c>
      <c r="I74" s="37" t="s">
        <v>222</v>
      </c>
      <c r="J74" s="37" t="s">
        <v>223</v>
      </c>
      <c r="K74" s="37" t="s">
        <v>220</v>
      </c>
      <c r="L74" s="37" t="s">
        <v>249</v>
      </c>
      <c r="M74" s="37" t="s">
        <v>224</v>
      </c>
      <c r="N74" s="36" t="s">
        <v>225</v>
      </c>
      <c r="O74" s="36" t="s">
        <v>226</v>
      </c>
      <c r="P74" s="36" t="s">
        <v>248</v>
      </c>
      <c r="Q74" s="38"/>
      <c r="R74" s="39"/>
      <c r="S74" s="38"/>
      <c r="T74" s="42">
        <v>0</v>
      </c>
      <c r="U74" s="42">
        <v>113.13</v>
      </c>
      <c r="V74" s="42">
        <v>-113.13</v>
      </c>
      <c r="W74" s="43"/>
    </row>
    <row r="75" spans="1:23" ht="22.5" x14ac:dyDescent="0.25">
      <c r="A75" s="36" t="s">
        <v>245</v>
      </c>
      <c r="B75" s="37" t="s">
        <v>217</v>
      </c>
      <c r="C75" s="37" t="s">
        <v>238</v>
      </c>
      <c r="D75" s="37" t="s">
        <v>219</v>
      </c>
      <c r="E75" s="37" t="s">
        <v>240</v>
      </c>
      <c r="F75" s="37" t="s">
        <v>220</v>
      </c>
      <c r="G75" s="37" t="s">
        <v>219</v>
      </c>
      <c r="H75" s="37" t="s">
        <v>221</v>
      </c>
      <c r="I75" s="37" t="s">
        <v>222</v>
      </c>
      <c r="J75" s="37" t="s">
        <v>223</v>
      </c>
      <c r="K75" s="37" t="s">
        <v>220</v>
      </c>
      <c r="L75" s="37" t="s">
        <v>219</v>
      </c>
      <c r="M75" s="37" t="s">
        <v>224</v>
      </c>
      <c r="N75" s="36" t="s">
        <v>225</v>
      </c>
      <c r="O75" s="36" t="s">
        <v>226</v>
      </c>
      <c r="P75" s="36" t="s">
        <v>241</v>
      </c>
      <c r="Q75" s="38"/>
      <c r="R75" s="39"/>
      <c r="S75" s="38"/>
      <c r="T75" s="42">
        <v>955069.57</v>
      </c>
      <c r="U75" s="42">
        <v>0</v>
      </c>
      <c r="V75" s="42">
        <v>955069.57</v>
      </c>
      <c r="W75" s="43"/>
    </row>
    <row r="76" spans="1:23" ht="22.5" x14ac:dyDescent="0.25">
      <c r="A76" s="36" t="s">
        <v>245</v>
      </c>
      <c r="B76" s="37" t="s">
        <v>217</v>
      </c>
      <c r="C76" s="37" t="s">
        <v>238</v>
      </c>
      <c r="D76" s="37" t="s">
        <v>219</v>
      </c>
      <c r="E76" s="37" t="s">
        <v>240</v>
      </c>
      <c r="F76" s="37" t="s">
        <v>220</v>
      </c>
      <c r="G76" s="37" t="s">
        <v>219</v>
      </c>
      <c r="H76" s="37" t="s">
        <v>221</v>
      </c>
      <c r="I76" s="37" t="s">
        <v>222</v>
      </c>
      <c r="J76" s="37" t="s">
        <v>223</v>
      </c>
      <c r="K76" s="37" t="s">
        <v>220</v>
      </c>
      <c r="L76" s="37" t="s">
        <v>219</v>
      </c>
      <c r="M76" s="37" t="s">
        <v>224</v>
      </c>
      <c r="N76" s="36" t="s">
        <v>225</v>
      </c>
      <c r="O76" s="36" t="s">
        <v>226</v>
      </c>
      <c r="P76" s="36" t="s">
        <v>250</v>
      </c>
      <c r="Q76" s="38"/>
      <c r="R76" s="39"/>
      <c r="S76" s="38"/>
      <c r="T76" s="42">
        <v>0</v>
      </c>
      <c r="U76" s="42">
        <v>988703.89</v>
      </c>
      <c r="V76" s="42">
        <v>-988703.89</v>
      </c>
      <c r="W76" s="43"/>
    </row>
    <row r="77" spans="1:23" ht="22.5" x14ac:dyDescent="0.25">
      <c r="A77" s="36" t="s">
        <v>245</v>
      </c>
      <c r="B77" s="37" t="s">
        <v>217</v>
      </c>
      <c r="C77" s="37" t="s">
        <v>238</v>
      </c>
      <c r="D77" s="37" t="s">
        <v>219</v>
      </c>
      <c r="E77" s="37" t="s">
        <v>240</v>
      </c>
      <c r="F77" s="37" t="s">
        <v>220</v>
      </c>
      <c r="G77" s="37" t="s">
        <v>219</v>
      </c>
      <c r="H77" s="37" t="s">
        <v>221</v>
      </c>
      <c r="I77" s="37" t="s">
        <v>222</v>
      </c>
      <c r="J77" s="37" t="s">
        <v>223</v>
      </c>
      <c r="K77" s="37" t="s">
        <v>220</v>
      </c>
      <c r="L77" s="37" t="s">
        <v>243</v>
      </c>
      <c r="M77" s="37" t="s">
        <v>224</v>
      </c>
      <c r="N77" s="36" t="s">
        <v>225</v>
      </c>
      <c r="O77" s="36" t="s">
        <v>226</v>
      </c>
      <c r="P77" s="36" t="s">
        <v>228</v>
      </c>
      <c r="Q77" s="38"/>
      <c r="R77" s="39"/>
      <c r="S77" s="38"/>
      <c r="T77" s="42">
        <v>1800643.32</v>
      </c>
      <c r="U77" s="42">
        <v>0</v>
      </c>
      <c r="V77" s="42">
        <v>1800643.32</v>
      </c>
      <c r="W77" s="43"/>
    </row>
    <row r="78" spans="1:23" ht="22.5" x14ac:dyDescent="0.25">
      <c r="A78" s="36" t="s">
        <v>245</v>
      </c>
      <c r="B78" s="37" t="s">
        <v>217</v>
      </c>
      <c r="C78" s="37" t="s">
        <v>238</v>
      </c>
      <c r="D78" s="37" t="s">
        <v>219</v>
      </c>
      <c r="E78" s="37" t="s">
        <v>240</v>
      </c>
      <c r="F78" s="37" t="s">
        <v>220</v>
      </c>
      <c r="G78" s="37" t="s">
        <v>219</v>
      </c>
      <c r="H78" s="37" t="s">
        <v>221</v>
      </c>
      <c r="I78" s="37" t="s">
        <v>222</v>
      </c>
      <c r="J78" s="37" t="s">
        <v>223</v>
      </c>
      <c r="K78" s="37" t="s">
        <v>220</v>
      </c>
      <c r="L78" s="37" t="s">
        <v>243</v>
      </c>
      <c r="M78" s="37" t="s">
        <v>224</v>
      </c>
      <c r="N78" s="36" t="s">
        <v>225</v>
      </c>
      <c r="O78" s="36" t="s">
        <v>226</v>
      </c>
      <c r="P78" s="36" t="s">
        <v>230</v>
      </c>
      <c r="Q78" s="38"/>
      <c r="R78" s="39"/>
      <c r="S78" s="38"/>
      <c r="T78" s="42">
        <v>1741594.24</v>
      </c>
      <c r="U78" s="42">
        <v>0</v>
      </c>
      <c r="V78" s="42">
        <v>1741594.24</v>
      </c>
      <c r="W78" s="43"/>
    </row>
    <row r="79" spans="1:23" ht="22.5" x14ac:dyDescent="0.25">
      <c r="A79" s="36" t="s">
        <v>245</v>
      </c>
      <c r="B79" s="37" t="s">
        <v>217</v>
      </c>
      <c r="C79" s="37" t="s">
        <v>238</v>
      </c>
      <c r="D79" s="37" t="s">
        <v>219</v>
      </c>
      <c r="E79" s="37" t="s">
        <v>240</v>
      </c>
      <c r="F79" s="37" t="s">
        <v>220</v>
      </c>
      <c r="G79" s="37" t="s">
        <v>219</v>
      </c>
      <c r="H79" s="37" t="s">
        <v>221</v>
      </c>
      <c r="I79" s="37" t="s">
        <v>222</v>
      </c>
      <c r="J79" s="37" t="s">
        <v>223</v>
      </c>
      <c r="K79" s="37" t="s">
        <v>220</v>
      </c>
      <c r="L79" s="37" t="s">
        <v>243</v>
      </c>
      <c r="M79" s="37" t="s">
        <v>224</v>
      </c>
      <c r="N79" s="36" t="s">
        <v>225</v>
      </c>
      <c r="O79" s="36" t="s">
        <v>226</v>
      </c>
      <c r="P79" s="36" t="s">
        <v>247</v>
      </c>
      <c r="Q79" s="38"/>
      <c r="R79" s="39"/>
      <c r="S79" s="38"/>
      <c r="T79" s="42">
        <v>0</v>
      </c>
      <c r="U79" s="42">
        <v>1800643.32</v>
      </c>
      <c r="V79" s="42">
        <v>-1800643.32</v>
      </c>
      <c r="W79" s="43"/>
    </row>
    <row r="80" spans="1:23" ht="22.5" x14ac:dyDescent="0.25">
      <c r="A80" s="36" t="s">
        <v>245</v>
      </c>
      <c r="B80" s="37" t="s">
        <v>217</v>
      </c>
      <c r="C80" s="37" t="s">
        <v>238</v>
      </c>
      <c r="D80" s="37" t="s">
        <v>219</v>
      </c>
      <c r="E80" s="37" t="s">
        <v>244</v>
      </c>
      <c r="F80" s="37" t="s">
        <v>220</v>
      </c>
      <c r="G80" s="37" t="s">
        <v>219</v>
      </c>
      <c r="H80" s="37" t="s">
        <v>221</v>
      </c>
      <c r="I80" s="37" t="s">
        <v>222</v>
      </c>
      <c r="J80" s="37" t="s">
        <v>223</v>
      </c>
      <c r="K80" s="37" t="s">
        <v>220</v>
      </c>
      <c r="L80" s="37" t="s">
        <v>219</v>
      </c>
      <c r="M80" s="37" t="s">
        <v>224</v>
      </c>
      <c r="N80" s="36" t="s">
        <v>225</v>
      </c>
      <c r="O80" s="36" t="s">
        <v>226</v>
      </c>
      <c r="P80" s="36" t="s">
        <v>241</v>
      </c>
      <c r="Q80" s="38"/>
      <c r="R80" s="39"/>
      <c r="S80" s="38"/>
      <c r="T80" s="42">
        <v>39095.24</v>
      </c>
      <c r="U80" s="42">
        <v>0</v>
      </c>
      <c r="V80" s="42">
        <v>39095.24</v>
      </c>
      <c r="W80" s="43"/>
    </row>
    <row r="81" spans="1:23" ht="22.5" x14ac:dyDescent="0.25">
      <c r="A81" s="36" t="s">
        <v>245</v>
      </c>
      <c r="B81" s="37" t="s">
        <v>217</v>
      </c>
      <c r="C81" s="37" t="s">
        <v>238</v>
      </c>
      <c r="D81" s="37" t="s">
        <v>219</v>
      </c>
      <c r="E81" s="37" t="s">
        <v>244</v>
      </c>
      <c r="F81" s="37" t="s">
        <v>220</v>
      </c>
      <c r="G81" s="37" t="s">
        <v>219</v>
      </c>
      <c r="H81" s="37" t="s">
        <v>221</v>
      </c>
      <c r="I81" s="37" t="s">
        <v>222</v>
      </c>
      <c r="J81" s="37" t="s">
        <v>223</v>
      </c>
      <c r="K81" s="37" t="s">
        <v>220</v>
      </c>
      <c r="L81" s="37" t="s">
        <v>219</v>
      </c>
      <c r="M81" s="37" t="s">
        <v>224</v>
      </c>
      <c r="N81" s="36" t="s">
        <v>225</v>
      </c>
      <c r="O81" s="36" t="s">
        <v>226</v>
      </c>
      <c r="P81" s="36" t="s">
        <v>250</v>
      </c>
      <c r="Q81" s="38"/>
      <c r="R81" s="39"/>
      <c r="S81" s="38"/>
      <c r="T81" s="42">
        <v>0</v>
      </c>
      <c r="U81" s="42">
        <v>40195.82</v>
      </c>
      <c r="V81" s="42">
        <v>-40195.82</v>
      </c>
      <c r="W81" s="43"/>
    </row>
    <row r="82" spans="1:23" ht="22.5" x14ac:dyDescent="0.25">
      <c r="A82" s="36" t="s">
        <v>251</v>
      </c>
      <c r="B82" s="37" t="s">
        <v>217</v>
      </c>
      <c r="C82" s="37" t="s">
        <v>218</v>
      </c>
      <c r="D82" s="37" t="s">
        <v>219</v>
      </c>
      <c r="E82" s="37" t="s">
        <v>220</v>
      </c>
      <c r="F82" s="37" t="s">
        <v>220</v>
      </c>
      <c r="G82" s="37" t="s">
        <v>219</v>
      </c>
      <c r="H82" s="37" t="s">
        <v>221</v>
      </c>
      <c r="I82" s="37" t="s">
        <v>222</v>
      </c>
      <c r="J82" s="37" t="s">
        <v>223</v>
      </c>
      <c r="K82" s="37" t="s">
        <v>220</v>
      </c>
      <c r="L82" s="37" t="s">
        <v>219</v>
      </c>
      <c r="M82" s="37" t="s">
        <v>224</v>
      </c>
      <c r="N82" s="36" t="s">
        <v>225</v>
      </c>
      <c r="O82" s="36" t="s">
        <v>226</v>
      </c>
      <c r="P82" s="36" t="s">
        <v>227</v>
      </c>
      <c r="Q82" s="38"/>
      <c r="R82" s="39"/>
      <c r="S82" s="38"/>
      <c r="T82" s="40"/>
      <c r="U82" s="40"/>
      <c r="V82" s="40"/>
      <c r="W82" s="41">
        <v>2661970</v>
      </c>
    </row>
    <row r="83" spans="1:23" ht="22.5" x14ac:dyDescent="0.25">
      <c r="A83" s="36" t="s">
        <v>251</v>
      </c>
      <c r="B83" s="37" t="s">
        <v>217</v>
      </c>
      <c r="C83" s="37" t="s">
        <v>218</v>
      </c>
      <c r="D83" s="37" t="s">
        <v>219</v>
      </c>
      <c r="E83" s="37" t="s">
        <v>220</v>
      </c>
      <c r="F83" s="37" t="s">
        <v>220</v>
      </c>
      <c r="G83" s="37" t="s">
        <v>219</v>
      </c>
      <c r="H83" s="37" t="s">
        <v>221</v>
      </c>
      <c r="I83" s="37" t="s">
        <v>222</v>
      </c>
      <c r="J83" s="37" t="s">
        <v>223</v>
      </c>
      <c r="K83" s="37" t="s">
        <v>220</v>
      </c>
      <c r="L83" s="37" t="s">
        <v>219</v>
      </c>
      <c r="M83" s="37" t="s">
        <v>224</v>
      </c>
      <c r="N83" s="36" t="s">
        <v>225</v>
      </c>
      <c r="O83" s="36" t="s">
        <v>226</v>
      </c>
      <c r="P83" s="36" t="s">
        <v>228</v>
      </c>
      <c r="Q83" s="38"/>
      <c r="R83" s="39"/>
      <c r="S83" s="38"/>
      <c r="T83" s="42">
        <v>247776.4</v>
      </c>
      <c r="U83" s="42">
        <v>0</v>
      </c>
      <c r="V83" s="42">
        <v>247776.4</v>
      </c>
      <c r="W83" s="43"/>
    </row>
    <row r="84" spans="1:23" ht="22.5" x14ac:dyDescent="0.25">
      <c r="A84" s="36" t="s">
        <v>251</v>
      </c>
      <c r="B84" s="37" t="s">
        <v>217</v>
      </c>
      <c r="C84" s="37" t="s">
        <v>218</v>
      </c>
      <c r="D84" s="37" t="s">
        <v>219</v>
      </c>
      <c r="E84" s="37" t="s">
        <v>220</v>
      </c>
      <c r="F84" s="37" t="s">
        <v>220</v>
      </c>
      <c r="G84" s="37" t="s">
        <v>219</v>
      </c>
      <c r="H84" s="37" t="s">
        <v>221</v>
      </c>
      <c r="I84" s="37" t="s">
        <v>222</v>
      </c>
      <c r="J84" s="37" t="s">
        <v>223</v>
      </c>
      <c r="K84" s="37" t="s">
        <v>220</v>
      </c>
      <c r="L84" s="37" t="s">
        <v>219</v>
      </c>
      <c r="M84" s="37" t="s">
        <v>224</v>
      </c>
      <c r="N84" s="36" t="s">
        <v>225</v>
      </c>
      <c r="O84" s="36" t="s">
        <v>226</v>
      </c>
      <c r="P84" s="36" t="s">
        <v>229</v>
      </c>
      <c r="Q84" s="38"/>
      <c r="R84" s="39"/>
      <c r="S84" s="38"/>
      <c r="T84" s="40"/>
      <c r="U84" s="40"/>
      <c r="V84" s="40"/>
      <c r="W84" s="41">
        <v>3119700</v>
      </c>
    </row>
    <row r="85" spans="1:23" ht="22.5" x14ac:dyDescent="0.25">
      <c r="A85" s="36" t="s">
        <v>251</v>
      </c>
      <c r="B85" s="37" t="s">
        <v>217</v>
      </c>
      <c r="C85" s="37" t="s">
        <v>218</v>
      </c>
      <c r="D85" s="37" t="s">
        <v>219</v>
      </c>
      <c r="E85" s="37" t="s">
        <v>220</v>
      </c>
      <c r="F85" s="37" t="s">
        <v>220</v>
      </c>
      <c r="G85" s="37" t="s">
        <v>219</v>
      </c>
      <c r="H85" s="37" t="s">
        <v>221</v>
      </c>
      <c r="I85" s="37" t="s">
        <v>222</v>
      </c>
      <c r="J85" s="37" t="s">
        <v>223</v>
      </c>
      <c r="K85" s="37" t="s">
        <v>220</v>
      </c>
      <c r="L85" s="37" t="s">
        <v>219</v>
      </c>
      <c r="M85" s="37" t="s">
        <v>224</v>
      </c>
      <c r="N85" s="36" t="s">
        <v>225</v>
      </c>
      <c r="O85" s="36" t="s">
        <v>226</v>
      </c>
      <c r="P85" s="36" t="s">
        <v>230</v>
      </c>
      <c r="Q85" s="38"/>
      <c r="R85" s="39"/>
      <c r="S85" s="38"/>
      <c r="T85" s="42">
        <v>227513.32</v>
      </c>
      <c r="U85" s="42">
        <v>0</v>
      </c>
      <c r="V85" s="42">
        <v>227513.32</v>
      </c>
      <c r="W85" s="43"/>
    </row>
    <row r="86" spans="1:23" ht="22.5" x14ac:dyDescent="0.25">
      <c r="A86" s="36" t="s">
        <v>251</v>
      </c>
      <c r="B86" s="37" t="s">
        <v>217</v>
      </c>
      <c r="C86" s="37" t="s">
        <v>218</v>
      </c>
      <c r="D86" s="37" t="s">
        <v>219</v>
      </c>
      <c r="E86" s="37" t="s">
        <v>220</v>
      </c>
      <c r="F86" s="37" t="s">
        <v>220</v>
      </c>
      <c r="G86" s="37" t="s">
        <v>219</v>
      </c>
      <c r="H86" s="37" t="s">
        <v>221</v>
      </c>
      <c r="I86" s="37" t="s">
        <v>222</v>
      </c>
      <c r="J86" s="37" t="s">
        <v>223</v>
      </c>
      <c r="K86" s="37" t="s">
        <v>220</v>
      </c>
      <c r="L86" s="37" t="s">
        <v>219</v>
      </c>
      <c r="M86" s="37" t="s">
        <v>224</v>
      </c>
      <c r="N86" s="36" t="s">
        <v>225</v>
      </c>
      <c r="O86" s="36" t="s">
        <v>226</v>
      </c>
      <c r="P86" s="36" t="s">
        <v>252</v>
      </c>
      <c r="Q86" s="38"/>
      <c r="R86" s="39"/>
      <c r="S86" s="38"/>
      <c r="T86" s="40"/>
      <c r="U86" s="40"/>
      <c r="V86" s="40"/>
      <c r="W86" s="41">
        <v>-2661970</v>
      </c>
    </row>
    <row r="87" spans="1:23" ht="22.5" x14ac:dyDescent="0.25">
      <c r="A87" s="36" t="s">
        <v>251</v>
      </c>
      <c r="B87" s="37" t="s">
        <v>217</v>
      </c>
      <c r="C87" s="37" t="s">
        <v>218</v>
      </c>
      <c r="D87" s="37" t="s">
        <v>219</v>
      </c>
      <c r="E87" s="37" t="s">
        <v>220</v>
      </c>
      <c r="F87" s="37" t="s">
        <v>220</v>
      </c>
      <c r="G87" s="37" t="s">
        <v>219</v>
      </c>
      <c r="H87" s="37" t="s">
        <v>221</v>
      </c>
      <c r="I87" s="37" t="s">
        <v>222</v>
      </c>
      <c r="J87" s="37" t="s">
        <v>223</v>
      </c>
      <c r="K87" s="37" t="s">
        <v>220</v>
      </c>
      <c r="L87" s="37" t="s">
        <v>219</v>
      </c>
      <c r="M87" s="37" t="s">
        <v>224</v>
      </c>
      <c r="N87" s="36" t="s">
        <v>225</v>
      </c>
      <c r="O87" s="36" t="s">
        <v>226</v>
      </c>
      <c r="P87" s="36" t="s">
        <v>253</v>
      </c>
      <c r="Q87" s="38"/>
      <c r="R87" s="39"/>
      <c r="S87" s="38"/>
      <c r="T87" s="42">
        <v>0</v>
      </c>
      <c r="U87" s="42">
        <v>247784.17</v>
      </c>
      <c r="V87" s="42">
        <v>-247784.17</v>
      </c>
      <c r="W87" s="43"/>
    </row>
    <row r="88" spans="1:23" ht="22.5" x14ac:dyDescent="0.25">
      <c r="A88" s="36" t="s">
        <v>251</v>
      </c>
      <c r="B88" s="37" t="s">
        <v>217</v>
      </c>
      <c r="C88" s="37" t="s">
        <v>233</v>
      </c>
      <c r="D88" s="37" t="s">
        <v>219</v>
      </c>
      <c r="E88" s="37" t="s">
        <v>220</v>
      </c>
      <c r="F88" s="37" t="s">
        <v>220</v>
      </c>
      <c r="G88" s="37" t="s">
        <v>219</v>
      </c>
      <c r="H88" s="37" t="s">
        <v>221</v>
      </c>
      <c r="I88" s="37" t="s">
        <v>222</v>
      </c>
      <c r="J88" s="37" t="s">
        <v>223</v>
      </c>
      <c r="K88" s="37" t="s">
        <v>220</v>
      </c>
      <c r="L88" s="37" t="s">
        <v>234</v>
      </c>
      <c r="M88" s="37" t="s">
        <v>224</v>
      </c>
      <c r="N88" s="36" t="s">
        <v>225</v>
      </c>
      <c r="O88" s="36" t="s">
        <v>226</v>
      </c>
      <c r="P88" s="36" t="s">
        <v>227</v>
      </c>
      <c r="Q88" s="38"/>
      <c r="R88" s="39"/>
      <c r="S88" s="38"/>
      <c r="T88" s="40"/>
      <c r="U88" s="40"/>
      <c r="V88" s="40"/>
      <c r="W88" s="41">
        <v>3861628</v>
      </c>
    </row>
    <row r="89" spans="1:23" ht="22.5" x14ac:dyDescent="0.25">
      <c r="A89" s="36" t="s">
        <v>251</v>
      </c>
      <c r="B89" s="37" t="s">
        <v>217</v>
      </c>
      <c r="C89" s="37" t="s">
        <v>233</v>
      </c>
      <c r="D89" s="37" t="s">
        <v>219</v>
      </c>
      <c r="E89" s="37" t="s">
        <v>220</v>
      </c>
      <c r="F89" s="37" t="s">
        <v>220</v>
      </c>
      <c r="G89" s="37" t="s">
        <v>219</v>
      </c>
      <c r="H89" s="37" t="s">
        <v>221</v>
      </c>
      <c r="I89" s="37" t="s">
        <v>222</v>
      </c>
      <c r="J89" s="37" t="s">
        <v>223</v>
      </c>
      <c r="K89" s="37" t="s">
        <v>220</v>
      </c>
      <c r="L89" s="37" t="s">
        <v>234</v>
      </c>
      <c r="M89" s="37" t="s">
        <v>224</v>
      </c>
      <c r="N89" s="36" t="s">
        <v>225</v>
      </c>
      <c r="O89" s="36" t="s">
        <v>226</v>
      </c>
      <c r="P89" s="36" t="s">
        <v>228</v>
      </c>
      <c r="Q89" s="38"/>
      <c r="R89" s="39"/>
      <c r="S89" s="38"/>
      <c r="T89" s="42">
        <v>973621.42</v>
      </c>
      <c r="U89" s="42">
        <v>0</v>
      </c>
      <c r="V89" s="42">
        <v>973621.42</v>
      </c>
      <c r="W89" s="43"/>
    </row>
    <row r="90" spans="1:23" ht="22.5" x14ac:dyDescent="0.25">
      <c r="A90" s="36" t="s">
        <v>251</v>
      </c>
      <c r="B90" s="37" t="s">
        <v>217</v>
      </c>
      <c r="C90" s="37" t="s">
        <v>233</v>
      </c>
      <c r="D90" s="37" t="s">
        <v>219</v>
      </c>
      <c r="E90" s="37" t="s">
        <v>220</v>
      </c>
      <c r="F90" s="37" t="s">
        <v>220</v>
      </c>
      <c r="G90" s="37" t="s">
        <v>219</v>
      </c>
      <c r="H90" s="37" t="s">
        <v>221</v>
      </c>
      <c r="I90" s="37" t="s">
        <v>222</v>
      </c>
      <c r="J90" s="37" t="s">
        <v>223</v>
      </c>
      <c r="K90" s="37" t="s">
        <v>220</v>
      </c>
      <c r="L90" s="37" t="s">
        <v>234</v>
      </c>
      <c r="M90" s="37" t="s">
        <v>224</v>
      </c>
      <c r="N90" s="36" t="s">
        <v>225</v>
      </c>
      <c r="O90" s="36" t="s">
        <v>226</v>
      </c>
      <c r="P90" s="36" t="s">
        <v>229</v>
      </c>
      <c r="Q90" s="38"/>
      <c r="R90" s="39"/>
      <c r="S90" s="38"/>
      <c r="T90" s="40"/>
      <c r="U90" s="40"/>
      <c r="V90" s="40"/>
      <c r="W90" s="41">
        <v>4168471</v>
      </c>
    </row>
    <row r="91" spans="1:23" ht="22.5" x14ac:dyDescent="0.25">
      <c r="A91" s="36" t="s">
        <v>251</v>
      </c>
      <c r="B91" s="37" t="s">
        <v>217</v>
      </c>
      <c r="C91" s="37" t="s">
        <v>233</v>
      </c>
      <c r="D91" s="37" t="s">
        <v>219</v>
      </c>
      <c r="E91" s="37" t="s">
        <v>220</v>
      </c>
      <c r="F91" s="37" t="s">
        <v>220</v>
      </c>
      <c r="G91" s="37" t="s">
        <v>219</v>
      </c>
      <c r="H91" s="37" t="s">
        <v>221</v>
      </c>
      <c r="I91" s="37" t="s">
        <v>222</v>
      </c>
      <c r="J91" s="37" t="s">
        <v>223</v>
      </c>
      <c r="K91" s="37" t="s">
        <v>220</v>
      </c>
      <c r="L91" s="37" t="s">
        <v>234</v>
      </c>
      <c r="M91" s="37" t="s">
        <v>224</v>
      </c>
      <c r="N91" s="36" t="s">
        <v>225</v>
      </c>
      <c r="O91" s="36" t="s">
        <v>226</v>
      </c>
      <c r="P91" s="36" t="s">
        <v>230</v>
      </c>
      <c r="Q91" s="38"/>
      <c r="R91" s="39"/>
      <c r="S91" s="38"/>
      <c r="T91" s="42">
        <v>718814.45</v>
      </c>
      <c r="U91" s="42">
        <v>0</v>
      </c>
      <c r="V91" s="42">
        <v>718814.45</v>
      </c>
      <c r="W91" s="43"/>
    </row>
    <row r="92" spans="1:23" ht="22.5" x14ac:dyDescent="0.25">
      <c r="A92" s="36" t="s">
        <v>251</v>
      </c>
      <c r="B92" s="37" t="s">
        <v>217</v>
      </c>
      <c r="C92" s="37" t="s">
        <v>233</v>
      </c>
      <c r="D92" s="37" t="s">
        <v>219</v>
      </c>
      <c r="E92" s="37" t="s">
        <v>220</v>
      </c>
      <c r="F92" s="37" t="s">
        <v>220</v>
      </c>
      <c r="G92" s="37" t="s">
        <v>219</v>
      </c>
      <c r="H92" s="37" t="s">
        <v>221</v>
      </c>
      <c r="I92" s="37" t="s">
        <v>222</v>
      </c>
      <c r="J92" s="37" t="s">
        <v>223</v>
      </c>
      <c r="K92" s="37" t="s">
        <v>220</v>
      </c>
      <c r="L92" s="37" t="s">
        <v>234</v>
      </c>
      <c r="M92" s="37" t="s">
        <v>224</v>
      </c>
      <c r="N92" s="36" t="s">
        <v>225</v>
      </c>
      <c r="O92" s="36" t="s">
        <v>226</v>
      </c>
      <c r="P92" s="36" t="s">
        <v>252</v>
      </c>
      <c r="Q92" s="38"/>
      <c r="R92" s="39"/>
      <c r="S92" s="38"/>
      <c r="T92" s="40"/>
      <c r="U92" s="40"/>
      <c r="V92" s="40"/>
      <c r="W92" s="41">
        <v>-3861628</v>
      </c>
    </row>
    <row r="93" spans="1:23" ht="22.5" x14ac:dyDescent="0.25">
      <c r="A93" s="36" t="s">
        <v>251</v>
      </c>
      <c r="B93" s="37" t="s">
        <v>217</v>
      </c>
      <c r="C93" s="37" t="s">
        <v>233</v>
      </c>
      <c r="D93" s="37" t="s">
        <v>219</v>
      </c>
      <c r="E93" s="37" t="s">
        <v>220</v>
      </c>
      <c r="F93" s="37" t="s">
        <v>220</v>
      </c>
      <c r="G93" s="37" t="s">
        <v>219</v>
      </c>
      <c r="H93" s="37" t="s">
        <v>221</v>
      </c>
      <c r="I93" s="37" t="s">
        <v>222</v>
      </c>
      <c r="J93" s="37" t="s">
        <v>223</v>
      </c>
      <c r="K93" s="37" t="s">
        <v>220</v>
      </c>
      <c r="L93" s="37" t="s">
        <v>234</v>
      </c>
      <c r="M93" s="37" t="s">
        <v>224</v>
      </c>
      <c r="N93" s="36" t="s">
        <v>225</v>
      </c>
      <c r="O93" s="36" t="s">
        <v>226</v>
      </c>
      <c r="P93" s="36" t="s">
        <v>253</v>
      </c>
      <c r="Q93" s="38"/>
      <c r="R93" s="39"/>
      <c r="S93" s="38"/>
      <c r="T93" s="42">
        <v>0</v>
      </c>
      <c r="U93" s="42">
        <v>973621.42</v>
      </c>
      <c r="V93" s="42">
        <v>-973621.42</v>
      </c>
      <c r="W93" s="43"/>
    </row>
    <row r="94" spans="1:23" ht="22.5" x14ac:dyDescent="0.25">
      <c r="A94" s="36" t="s">
        <v>251</v>
      </c>
      <c r="B94" s="37" t="s">
        <v>217</v>
      </c>
      <c r="C94" s="37" t="s">
        <v>233</v>
      </c>
      <c r="D94" s="37" t="s">
        <v>219</v>
      </c>
      <c r="E94" s="37" t="s">
        <v>220</v>
      </c>
      <c r="F94" s="37" t="s">
        <v>220</v>
      </c>
      <c r="G94" s="37" t="s">
        <v>219</v>
      </c>
      <c r="H94" s="37" t="s">
        <v>221</v>
      </c>
      <c r="I94" s="37" t="s">
        <v>222</v>
      </c>
      <c r="J94" s="37" t="s">
        <v>223</v>
      </c>
      <c r="K94" s="37" t="s">
        <v>220</v>
      </c>
      <c r="L94" s="37" t="s">
        <v>235</v>
      </c>
      <c r="M94" s="37" t="s">
        <v>224</v>
      </c>
      <c r="N94" s="36" t="s">
        <v>225</v>
      </c>
      <c r="O94" s="36" t="s">
        <v>226</v>
      </c>
      <c r="P94" s="36" t="s">
        <v>228</v>
      </c>
      <c r="Q94" s="38"/>
      <c r="R94" s="39"/>
      <c r="S94" s="38"/>
      <c r="T94" s="42">
        <v>557536.81999999995</v>
      </c>
      <c r="U94" s="42">
        <v>0</v>
      </c>
      <c r="V94" s="42">
        <v>557536.81999999995</v>
      </c>
      <c r="W94" s="43"/>
    </row>
    <row r="95" spans="1:23" ht="22.5" x14ac:dyDescent="0.25">
      <c r="A95" s="36" t="s">
        <v>251</v>
      </c>
      <c r="B95" s="37" t="s">
        <v>217</v>
      </c>
      <c r="C95" s="37" t="s">
        <v>233</v>
      </c>
      <c r="D95" s="37" t="s">
        <v>219</v>
      </c>
      <c r="E95" s="37" t="s">
        <v>220</v>
      </c>
      <c r="F95" s="37" t="s">
        <v>220</v>
      </c>
      <c r="G95" s="37" t="s">
        <v>219</v>
      </c>
      <c r="H95" s="37" t="s">
        <v>221</v>
      </c>
      <c r="I95" s="37" t="s">
        <v>222</v>
      </c>
      <c r="J95" s="37" t="s">
        <v>223</v>
      </c>
      <c r="K95" s="37" t="s">
        <v>220</v>
      </c>
      <c r="L95" s="37" t="s">
        <v>235</v>
      </c>
      <c r="M95" s="37" t="s">
        <v>224</v>
      </c>
      <c r="N95" s="36" t="s">
        <v>225</v>
      </c>
      <c r="O95" s="36" t="s">
        <v>226</v>
      </c>
      <c r="P95" s="36" t="s">
        <v>230</v>
      </c>
      <c r="Q95" s="38"/>
      <c r="R95" s="39"/>
      <c r="S95" s="38"/>
      <c r="T95" s="42">
        <v>542392.31999999995</v>
      </c>
      <c r="U95" s="42">
        <v>0</v>
      </c>
      <c r="V95" s="42">
        <v>542392.31999999995</v>
      </c>
      <c r="W95" s="43"/>
    </row>
    <row r="96" spans="1:23" ht="22.5" x14ac:dyDescent="0.25">
      <c r="A96" s="36" t="s">
        <v>251</v>
      </c>
      <c r="B96" s="37" t="s">
        <v>217</v>
      </c>
      <c r="C96" s="37" t="s">
        <v>233</v>
      </c>
      <c r="D96" s="37" t="s">
        <v>219</v>
      </c>
      <c r="E96" s="37" t="s">
        <v>220</v>
      </c>
      <c r="F96" s="37" t="s">
        <v>220</v>
      </c>
      <c r="G96" s="37" t="s">
        <v>219</v>
      </c>
      <c r="H96" s="37" t="s">
        <v>221</v>
      </c>
      <c r="I96" s="37" t="s">
        <v>222</v>
      </c>
      <c r="J96" s="37" t="s">
        <v>223</v>
      </c>
      <c r="K96" s="37" t="s">
        <v>220</v>
      </c>
      <c r="L96" s="37" t="s">
        <v>235</v>
      </c>
      <c r="M96" s="37" t="s">
        <v>224</v>
      </c>
      <c r="N96" s="36" t="s">
        <v>225</v>
      </c>
      <c r="O96" s="36" t="s">
        <v>226</v>
      </c>
      <c r="P96" s="36" t="s">
        <v>253</v>
      </c>
      <c r="Q96" s="38"/>
      <c r="R96" s="39"/>
      <c r="S96" s="38"/>
      <c r="T96" s="42">
        <v>0</v>
      </c>
      <c r="U96" s="42">
        <v>557985.4</v>
      </c>
      <c r="V96" s="42">
        <v>-557985.4</v>
      </c>
      <c r="W96" s="43"/>
    </row>
    <row r="97" spans="1:23" ht="22.5" x14ac:dyDescent="0.25">
      <c r="A97" s="36" t="s">
        <v>251</v>
      </c>
      <c r="B97" s="37" t="s">
        <v>217</v>
      </c>
      <c r="C97" s="37" t="s">
        <v>233</v>
      </c>
      <c r="D97" s="37" t="s">
        <v>219</v>
      </c>
      <c r="E97" s="37" t="s">
        <v>220</v>
      </c>
      <c r="F97" s="37" t="s">
        <v>220</v>
      </c>
      <c r="G97" s="37" t="s">
        <v>219</v>
      </c>
      <c r="H97" s="37" t="s">
        <v>221</v>
      </c>
      <c r="I97" s="37" t="s">
        <v>222</v>
      </c>
      <c r="J97" s="37" t="s">
        <v>223</v>
      </c>
      <c r="K97" s="37" t="s">
        <v>220</v>
      </c>
      <c r="L97" s="37" t="s">
        <v>236</v>
      </c>
      <c r="M97" s="37" t="s">
        <v>224</v>
      </c>
      <c r="N97" s="36" t="s">
        <v>225</v>
      </c>
      <c r="O97" s="36" t="s">
        <v>226</v>
      </c>
      <c r="P97" s="36" t="s">
        <v>227</v>
      </c>
      <c r="Q97" s="38"/>
      <c r="R97" s="39"/>
      <c r="S97" s="38"/>
      <c r="T97" s="40"/>
      <c r="U97" s="40"/>
      <c r="V97" s="40"/>
      <c r="W97" s="41">
        <v>-322220</v>
      </c>
    </row>
    <row r="98" spans="1:23" ht="22.5" x14ac:dyDescent="0.25">
      <c r="A98" s="36" t="s">
        <v>251</v>
      </c>
      <c r="B98" s="37" t="s">
        <v>217</v>
      </c>
      <c r="C98" s="37" t="s">
        <v>233</v>
      </c>
      <c r="D98" s="37" t="s">
        <v>219</v>
      </c>
      <c r="E98" s="37" t="s">
        <v>220</v>
      </c>
      <c r="F98" s="37" t="s">
        <v>220</v>
      </c>
      <c r="G98" s="37" t="s">
        <v>219</v>
      </c>
      <c r="H98" s="37" t="s">
        <v>221</v>
      </c>
      <c r="I98" s="37" t="s">
        <v>222</v>
      </c>
      <c r="J98" s="37" t="s">
        <v>223</v>
      </c>
      <c r="K98" s="37" t="s">
        <v>220</v>
      </c>
      <c r="L98" s="37" t="s">
        <v>236</v>
      </c>
      <c r="M98" s="37" t="s">
        <v>224</v>
      </c>
      <c r="N98" s="36" t="s">
        <v>225</v>
      </c>
      <c r="O98" s="36" t="s">
        <v>226</v>
      </c>
      <c r="P98" s="36" t="s">
        <v>228</v>
      </c>
      <c r="Q98" s="38"/>
      <c r="R98" s="39"/>
      <c r="S98" s="38"/>
      <c r="T98" s="42">
        <v>0</v>
      </c>
      <c r="U98" s="42">
        <v>75878.17</v>
      </c>
      <c r="V98" s="42">
        <v>-75878.17</v>
      </c>
      <c r="W98" s="43"/>
    </row>
    <row r="99" spans="1:23" ht="22.5" x14ac:dyDescent="0.25">
      <c r="A99" s="36" t="s">
        <v>251</v>
      </c>
      <c r="B99" s="37" t="s">
        <v>217</v>
      </c>
      <c r="C99" s="37" t="s">
        <v>233</v>
      </c>
      <c r="D99" s="37" t="s">
        <v>219</v>
      </c>
      <c r="E99" s="37" t="s">
        <v>220</v>
      </c>
      <c r="F99" s="37" t="s">
        <v>220</v>
      </c>
      <c r="G99" s="37" t="s">
        <v>219</v>
      </c>
      <c r="H99" s="37" t="s">
        <v>221</v>
      </c>
      <c r="I99" s="37" t="s">
        <v>222</v>
      </c>
      <c r="J99" s="37" t="s">
        <v>223</v>
      </c>
      <c r="K99" s="37" t="s">
        <v>220</v>
      </c>
      <c r="L99" s="37" t="s">
        <v>236</v>
      </c>
      <c r="M99" s="37" t="s">
        <v>224</v>
      </c>
      <c r="N99" s="36" t="s">
        <v>225</v>
      </c>
      <c r="O99" s="36" t="s">
        <v>226</v>
      </c>
      <c r="P99" s="36" t="s">
        <v>229</v>
      </c>
      <c r="Q99" s="38"/>
      <c r="R99" s="39"/>
      <c r="S99" s="38"/>
      <c r="T99" s="40"/>
      <c r="U99" s="40"/>
      <c r="V99" s="40"/>
      <c r="W99" s="41">
        <v>-342010</v>
      </c>
    </row>
    <row r="100" spans="1:23" ht="22.5" x14ac:dyDescent="0.25">
      <c r="A100" s="36" t="s">
        <v>251</v>
      </c>
      <c r="B100" s="37" t="s">
        <v>217</v>
      </c>
      <c r="C100" s="37" t="s">
        <v>233</v>
      </c>
      <c r="D100" s="37" t="s">
        <v>219</v>
      </c>
      <c r="E100" s="37" t="s">
        <v>220</v>
      </c>
      <c r="F100" s="37" t="s">
        <v>220</v>
      </c>
      <c r="G100" s="37" t="s">
        <v>219</v>
      </c>
      <c r="H100" s="37" t="s">
        <v>221</v>
      </c>
      <c r="I100" s="37" t="s">
        <v>222</v>
      </c>
      <c r="J100" s="37" t="s">
        <v>223</v>
      </c>
      <c r="K100" s="37" t="s">
        <v>220</v>
      </c>
      <c r="L100" s="37" t="s">
        <v>236</v>
      </c>
      <c r="M100" s="37" t="s">
        <v>224</v>
      </c>
      <c r="N100" s="36" t="s">
        <v>225</v>
      </c>
      <c r="O100" s="36" t="s">
        <v>226</v>
      </c>
      <c r="P100" s="36" t="s">
        <v>230</v>
      </c>
      <c r="Q100" s="38"/>
      <c r="R100" s="39"/>
      <c r="S100" s="38"/>
      <c r="T100" s="42">
        <v>0</v>
      </c>
      <c r="U100" s="42">
        <v>64242.19</v>
      </c>
      <c r="V100" s="42">
        <v>-64242.19</v>
      </c>
      <c r="W100" s="43"/>
    </row>
    <row r="101" spans="1:23" ht="22.5" x14ac:dyDescent="0.25">
      <c r="A101" s="36" t="s">
        <v>251</v>
      </c>
      <c r="B101" s="37" t="s">
        <v>217</v>
      </c>
      <c r="C101" s="37" t="s">
        <v>233</v>
      </c>
      <c r="D101" s="37" t="s">
        <v>219</v>
      </c>
      <c r="E101" s="37" t="s">
        <v>220</v>
      </c>
      <c r="F101" s="37" t="s">
        <v>220</v>
      </c>
      <c r="G101" s="37" t="s">
        <v>219</v>
      </c>
      <c r="H101" s="37" t="s">
        <v>221</v>
      </c>
      <c r="I101" s="37" t="s">
        <v>222</v>
      </c>
      <c r="J101" s="37" t="s">
        <v>223</v>
      </c>
      <c r="K101" s="37" t="s">
        <v>220</v>
      </c>
      <c r="L101" s="37" t="s">
        <v>236</v>
      </c>
      <c r="M101" s="37" t="s">
        <v>224</v>
      </c>
      <c r="N101" s="36" t="s">
        <v>225</v>
      </c>
      <c r="O101" s="36" t="s">
        <v>226</v>
      </c>
      <c r="P101" s="36" t="s">
        <v>252</v>
      </c>
      <c r="Q101" s="38"/>
      <c r="R101" s="39"/>
      <c r="S101" s="38"/>
      <c r="T101" s="40"/>
      <c r="U101" s="40"/>
      <c r="V101" s="40"/>
      <c r="W101" s="41">
        <v>322420</v>
      </c>
    </row>
    <row r="102" spans="1:23" ht="22.5" x14ac:dyDescent="0.25">
      <c r="A102" s="36" t="s">
        <v>251</v>
      </c>
      <c r="B102" s="37" t="s">
        <v>217</v>
      </c>
      <c r="C102" s="37" t="s">
        <v>233</v>
      </c>
      <c r="D102" s="37" t="s">
        <v>219</v>
      </c>
      <c r="E102" s="37" t="s">
        <v>220</v>
      </c>
      <c r="F102" s="37" t="s">
        <v>220</v>
      </c>
      <c r="G102" s="37" t="s">
        <v>219</v>
      </c>
      <c r="H102" s="37" t="s">
        <v>221</v>
      </c>
      <c r="I102" s="37" t="s">
        <v>222</v>
      </c>
      <c r="J102" s="37" t="s">
        <v>223</v>
      </c>
      <c r="K102" s="37" t="s">
        <v>220</v>
      </c>
      <c r="L102" s="37" t="s">
        <v>236</v>
      </c>
      <c r="M102" s="37" t="s">
        <v>224</v>
      </c>
      <c r="N102" s="36" t="s">
        <v>225</v>
      </c>
      <c r="O102" s="36" t="s">
        <v>226</v>
      </c>
      <c r="P102" s="36" t="s">
        <v>253</v>
      </c>
      <c r="Q102" s="38"/>
      <c r="R102" s="39"/>
      <c r="S102" s="38"/>
      <c r="T102" s="42">
        <v>75928.17</v>
      </c>
      <c r="U102" s="42">
        <v>0</v>
      </c>
      <c r="V102" s="42">
        <v>75928.17</v>
      </c>
      <c r="W102" s="43"/>
    </row>
    <row r="103" spans="1:23" ht="22.5" x14ac:dyDescent="0.25">
      <c r="A103" s="36" t="s">
        <v>251</v>
      </c>
      <c r="B103" s="37" t="s">
        <v>217</v>
      </c>
      <c r="C103" s="37" t="s">
        <v>233</v>
      </c>
      <c r="D103" s="37" t="s">
        <v>219</v>
      </c>
      <c r="E103" s="37" t="s">
        <v>220</v>
      </c>
      <c r="F103" s="37" t="s">
        <v>220</v>
      </c>
      <c r="G103" s="37" t="s">
        <v>219</v>
      </c>
      <c r="H103" s="37" t="s">
        <v>221</v>
      </c>
      <c r="I103" s="37" t="s">
        <v>222</v>
      </c>
      <c r="J103" s="37" t="s">
        <v>223</v>
      </c>
      <c r="K103" s="37" t="s">
        <v>220</v>
      </c>
      <c r="L103" s="37" t="s">
        <v>237</v>
      </c>
      <c r="M103" s="37" t="s">
        <v>224</v>
      </c>
      <c r="N103" s="36" t="s">
        <v>225</v>
      </c>
      <c r="O103" s="36" t="s">
        <v>226</v>
      </c>
      <c r="P103" s="36" t="s">
        <v>228</v>
      </c>
      <c r="Q103" s="38"/>
      <c r="R103" s="39"/>
      <c r="S103" s="38"/>
      <c r="T103" s="42">
        <v>0</v>
      </c>
      <c r="U103" s="42">
        <v>5049.91</v>
      </c>
      <c r="V103" s="42">
        <v>-5049.91</v>
      </c>
      <c r="W103" s="43"/>
    </row>
    <row r="104" spans="1:23" ht="22.5" x14ac:dyDescent="0.25">
      <c r="A104" s="36" t="s">
        <v>251</v>
      </c>
      <c r="B104" s="37" t="s">
        <v>217</v>
      </c>
      <c r="C104" s="37" t="s">
        <v>233</v>
      </c>
      <c r="D104" s="37" t="s">
        <v>219</v>
      </c>
      <c r="E104" s="37" t="s">
        <v>220</v>
      </c>
      <c r="F104" s="37" t="s">
        <v>220</v>
      </c>
      <c r="G104" s="37" t="s">
        <v>219</v>
      </c>
      <c r="H104" s="37" t="s">
        <v>221</v>
      </c>
      <c r="I104" s="37" t="s">
        <v>222</v>
      </c>
      <c r="J104" s="37" t="s">
        <v>223</v>
      </c>
      <c r="K104" s="37" t="s">
        <v>220</v>
      </c>
      <c r="L104" s="37" t="s">
        <v>237</v>
      </c>
      <c r="M104" s="37" t="s">
        <v>224</v>
      </c>
      <c r="N104" s="36" t="s">
        <v>225</v>
      </c>
      <c r="O104" s="36" t="s">
        <v>226</v>
      </c>
      <c r="P104" s="36" t="s">
        <v>230</v>
      </c>
      <c r="Q104" s="38"/>
      <c r="R104" s="39"/>
      <c r="S104" s="38"/>
      <c r="T104" s="42">
        <v>0</v>
      </c>
      <c r="U104" s="42">
        <v>2452.73</v>
      </c>
      <c r="V104" s="42">
        <v>-2452.73</v>
      </c>
      <c r="W104" s="43"/>
    </row>
    <row r="105" spans="1:23" ht="22.5" x14ac:dyDescent="0.25">
      <c r="A105" s="36" t="s">
        <v>251</v>
      </c>
      <c r="B105" s="37" t="s">
        <v>217</v>
      </c>
      <c r="C105" s="37" t="s">
        <v>233</v>
      </c>
      <c r="D105" s="37" t="s">
        <v>219</v>
      </c>
      <c r="E105" s="37" t="s">
        <v>220</v>
      </c>
      <c r="F105" s="37" t="s">
        <v>220</v>
      </c>
      <c r="G105" s="37" t="s">
        <v>219</v>
      </c>
      <c r="H105" s="37" t="s">
        <v>221</v>
      </c>
      <c r="I105" s="37" t="s">
        <v>222</v>
      </c>
      <c r="J105" s="37" t="s">
        <v>223</v>
      </c>
      <c r="K105" s="37" t="s">
        <v>220</v>
      </c>
      <c r="L105" s="37" t="s">
        <v>237</v>
      </c>
      <c r="M105" s="37" t="s">
        <v>224</v>
      </c>
      <c r="N105" s="36" t="s">
        <v>225</v>
      </c>
      <c r="O105" s="36" t="s">
        <v>226</v>
      </c>
      <c r="P105" s="36" t="s">
        <v>253</v>
      </c>
      <c r="Q105" s="38"/>
      <c r="R105" s="39"/>
      <c r="S105" s="38"/>
      <c r="T105" s="42">
        <v>5472.57</v>
      </c>
      <c r="U105" s="42">
        <v>0</v>
      </c>
      <c r="V105" s="42">
        <v>5472.57</v>
      </c>
      <c r="W105" s="43"/>
    </row>
    <row r="106" spans="1:23" ht="22.5" x14ac:dyDescent="0.25">
      <c r="A106" s="36" t="s">
        <v>251</v>
      </c>
      <c r="B106" s="37" t="s">
        <v>217</v>
      </c>
      <c r="C106" s="37" t="s">
        <v>238</v>
      </c>
      <c r="D106" s="37" t="s">
        <v>219</v>
      </c>
      <c r="E106" s="37" t="s">
        <v>220</v>
      </c>
      <c r="F106" s="37" t="s">
        <v>220</v>
      </c>
      <c r="G106" s="37" t="s">
        <v>219</v>
      </c>
      <c r="H106" s="37" t="s">
        <v>221</v>
      </c>
      <c r="I106" s="37" t="s">
        <v>222</v>
      </c>
      <c r="J106" s="37" t="s">
        <v>223</v>
      </c>
      <c r="K106" s="37" t="s">
        <v>220</v>
      </c>
      <c r="L106" s="37" t="s">
        <v>219</v>
      </c>
      <c r="M106" s="37" t="s">
        <v>224</v>
      </c>
      <c r="N106" s="36" t="s">
        <v>225</v>
      </c>
      <c r="O106" s="36" t="s">
        <v>226</v>
      </c>
      <c r="P106" s="36" t="s">
        <v>228</v>
      </c>
      <c r="Q106" s="38"/>
      <c r="R106" s="39"/>
      <c r="S106" s="38"/>
      <c r="T106" s="42">
        <v>80928.08</v>
      </c>
      <c r="U106" s="42">
        <v>1778934.64</v>
      </c>
      <c r="V106" s="42">
        <v>-1698006.56</v>
      </c>
      <c r="W106" s="43"/>
    </row>
    <row r="107" spans="1:23" ht="22.5" x14ac:dyDescent="0.25">
      <c r="A107" s="36" t="s">
        <v>251</v>
      </c>
      <c r="B107" s="37" t="s">
        <v>217</v>
      </c>
      <c r="C107" s="37" t="s">
        <v>238</v>
      </c>
      <c r="D107" s="37" t="s">
        <v>219</v>
      </c>
      <c r="E107" s="37" t="s">
        <v>220</v>
      </c>
      <c r="F107" s="37" t="s">
        <v>220</v>
      </c>
      <c r="G107" s="37" t="s">
        <v>219</v>
      </c>
      <c r="H107" s="37" t="s">
        <v>221</v>
      </c>
      <c r="I107" s="37" t="s">
        <v>222</v>
      </c>
      <c r="J107" s="37" t="s">
        <v>223</v>
      </c>
      <c r="K107" s="37" t="s">
        <v>220</v>
      </c>
      <c r="L107" s="37" t="s">
        <v>219</v>
      </c>
      <c r="M107" s="37" t="s">
        <v>224</v>
      </c>
      <c r="N107" s="36" t="s">
        <v>225</v>
      </c>
      <c r="O107" s="36" t="s">
        <v>226</v>
      </c>
      <c r="P107" s="36" t="s">
        <v>230</v>
      </c>
      <c r="Q107" s="38"/>
      <c r="R107" s="39"/>
      <c r="S107" s="38"/>
      <c r="T107" s="42">
        <v>66694.92</v>
      </c>
      <c r="U107" s="42">
        <v>1488720.09</v>
      </c>
      <c r="V107" s="42">
        <v>-1422025.17</v>
      </c>
      <c r="W107" s="43"/>
    </row>
    <row r="108" spans="1:23" ht="22.5" x14ac:dyDescent="0.25">
      <c r="A108" s="36" t="s">
        <v>251</v>
      </c>
      <c r="B108" s="37" t="s">
        <v>217</v>
      </c>
      <c r="C108" s="37" t="s">
        <v>238</v>
      </c>
      <c r="D108" s="37" t="s">
        <v>219</v>
      </c>
      <c r="E108" s="37" t="s">
        <v>220</v>
      </c>
      <c r="F108" s="37" t="s">
        <v>220</v>
      </c>
      <c r="G108" s="37" t="s">
        <v>219</v>
      </c>
      <c r="H108" s="37" t="s">
        <v>221</v>
      </c>
      <c r="I108" s="37" t="s">
        <v>222</v>
      </c>
      <c r="J108" s="37" t="s">
        <v>223</v>
      </c>
      <c r="K108" s="37" t="s">
        <v>220</v>
      </c>
      <c r="L108" s="37" t="s">
        <v>219</v>
      </c>
      <c r="M108" s="37" t="s">
        <v>224</v>
      </c>
      <c r="N108" s="36" t="s">
        <v>225</v>
      </c>
      <c r="O108" s="36" t="s">
        <v>226</v>
      </c>
      <c r="P108" s="36" t="s">
        <v>253</v>
      </c>
      <c r="Q108" s="38"/>
      <c r="R108" s="39"/>
      <c r="S108" s="38"/>
      <c r="T108" s="42">
        <v>1779390.99</v>
      </c>
      <c r="U108" s="42">
        <v>81400.740000000005</v>
      </c>
      <c r="V108" s="42">
        <v>1697990.25</v>
      </c>
      <c r="W108" s="43"/>
    </row>
    <row r="109" spans="1:23" ht="22.5" x14ac:dyDescent="0.25">
      <c r="A109" s="36" t="s">
        <v>251</v>
      </c>
      <c r="B109" s="37" t="s">
        <v>217</v>
      </c>
      <c r="C109" s="37" t="s">
        <v>238</v>
      </c>
      <c r="D109" s="37" t="s">
        <v>219</v>
      </c>
      <c r="E109" s="37" t="s">
        <v>240</v>
      </c>
      <c r="F109" s="37" t="s">
        <v>220</v>
      </c>
      <c r="G109" s="37" t="s">
        <v>219</v>
      </c>
      <c r="H109" s="37" t="s">
        <v>221</v>
      </c>
      <c r="I109" s="37" t="s">
        <v>222</v>
      </c>
      <c r="J109" s="37" t="s">
        <v>223</v>
      </c>
      <c r="K109" s="37" t="s">
        <v>220</v>
      </c>
      <c r="L109" s="37" t="s">
        <v>219</v>
      </c>
      <c r="M109" s="37" t="s">
        <v>224</v>
      </c>
      <c r="N109" s="36" t="s">
        <v>225</v>
      </c>
      <c r="O109" s="36" t="s">
        <v>226</v>
      </c>
      <c r="P109" s="36" t="s">
        <v>241</v>
      </c>
      <c r="Q109" s="38"/>
      <c r="R109" s="39"/>
      <c r="S109" s="38"/>
      <c r="T109" s="42">
        <v>1147622.8700000001</v>
      </c>
      <c r="U109" s="42">
        <v>0</v>
      </c>
      <c r="V109" s="42">
        <v>1147622.8700000001</v>
      </c>
      <c r="W109" s="43"/>
    </row>
    <row r="110" spans="1:23" ht="22.5" x14ac:dyDescent="0.25">
      <c r="A110" s="36" t="s">
        <v>251</v>
      </c>
      <c r="B110" s="37" t="s">
        <v>217</v>
      </c>
      <c r="C110" s="37" t="s">
        <v>238</v>
      </c>
      <c r="D110" s="37" t="s">
        <v>219</v>
      </c>
      <c r="E110" s="37" t="s">
        <v>240</v>
      </c>
      <c r="F110" s="37" t="s">
        <v>220</v>
      </c>
      <c r="G110" s="37" t="s">
        <v>219</v>
      </c>
      <c r="H110" s="37" t="s">
        <v>221</v>
      </c>
      <c r="I110" s="37" t="s">
        <v>222</v>
      </c>
      <c r="J110" s="37" t="s">
        <v>223</v>
      </c>
      <c r="K110" s="37" t="s">
        <v>220</v>
      </c>
      <c r="L110" s="37" t="s">
        <v>219</v>
      </c>
      <c r="M110" s="37" t="s">
        <v>224</v>
      </c>
      <c r="N110" s="36" t="s">
        <v>225</v>
      </c>
      <c r="O110" s="36" t="s">
        <v>226</v>
      </c>
      <c r="P110" s="36" t="s">
        <v>254</v>
      </c>
      <c r="Q110" s="38"/>
      <c r="R110" s="39"/>
      <c r="S110" s="38"/>
      <c r="T110" s="42">
        <v>0</v>
      </c>
      <c r="U110" s="42">
        <v>955069.57</v>
      </c>
      <c r="V110" s="42">
        <v>-955069.57</v>
      </c>
      <c r="W110" s="43"/>
    </row>
    <row r="111" spans="1:23" ht="22.5" x14ac:dyDescent="0.25">
      <c r="A111" s="36" t="s">
        <v>251</v>
      </c>
      <c r="B111" s="37" t="s">
        <v>217</v>
      </c>
      <c r="C111" s="37" t="s">
        <v>238</v>
      </c>
      <c r="D111" s="37" t="s">
        <v>219</v>
      </c>
      <c r="E111" s="37" t="s">
        <v>240</v>
      </c>
      <c r="F111" s="37" t="s">
        <v>220</v>
      </c>
      <c r="G111" s="37" t="s">
        <v>219</v>
      </c>
      <c r="H111" s="37" t="s">
        <v>221</v>
      </c>
      <c r="I111" s="37" t="s">
        <v>222</v>
      </c>
      <c r="J111" s="37" t="s">
        <v>223</v>
      </c>
      <c r="K111" s="37" t="s">
        <v>220</v>
      </c>
      <c r="L111" s="37" t="s">
        <v>243</v>
      </c>
      <c r="M111" s="37" t="s">
        <v>224</v>
      </c>
      <c r="N111" s="36" t="s">
        <v>225</v>
      </c>
      <c r="O111" s="36" t="s">
        <v>226</v>
      </c>
      <c r="P111" s="36" t="s">
        <v>228</v>
      </c>
      <c r="Q111" s="38"/>
      <c r="R111" s="39"/>
      <c r="S111" s="38"/>
      <c r="T111" s="42">
        <v>1741594.24</v>
      </c>
      <c r="U111" s="42">
        <v>0</v>
      </c>
      <c r="V111" s="42">
        <v>1741594.24</v>
      </c>
      <c r="W111" s="43"/>
    </row>
    <row r="112" spans="1:23" ht="22.5" x14ac:dyDescent="0.25">
      <c r="A112" s="36" t="s">
        <v>251</v>
      </c>
      <c r="B112" s="37" t="s">
        <v>217</v>
      </c>
      <c r="C112" s="37" t="s">
        <v>238</v>
      </c>
      <c r="D112" s="37" t="s">
        <v>219</v>
      </c>
      <c r="E112" s="37" t="s">
        <v>240</v>
      </c>
      <c r="F112" s="37" t="s">
        <v>220</v>
      </c>
      <c r="G112" s="37" t="s">
        <v>219</v>
      </c>
      <c r="H112" s="37" t="s">
        <v>221</v>
      </c>
      <c r="I112" s="37" t="s">
        <v>222</v>
      </c>
      <c r="J112" s="37" t="s">
        <v>223</v>
      </c>
      <c r="K112" s="37" t="s">
        <v>220</v>
      </c>
      <c r="L112" s="37" t="s">
        <v>243</v>
      </c>
      <c r="M112" s="37" t="s">
        <v>224</v>
      </c>
      <c r="N112" s="36" t="s">
        <v>225</v>
      </c>
      <c r="O112" s="36" t="s">
        <v>226</v>
      </c>
      <c r="P112" s="36" t="s">
        <v>230</v>
      </c>
      <c r="Q112" s="38"/>
      <c r="R112" s="39"/>
      <c r="S112" s="38"/>
      <c r="T112" s="42">
        <v>1737124.69</v>
      </c>
      <c r="U112" s="42">
        <v>0</v>
      </c>
      <c r="V112" s="42">
        <v>1737124.69</v>
      </c>
      <c r="W112" s="43"/>
    </row>
    <row r="113" spans="1:23" ht="22.5" x14ac:dyDescent="0.25">
      <c r="A113" s="36" t="s">
        <v>251</v>
      </c>
      <c r="B113" s="37" t="s">
        <v>217</v>
      </c>
      <c r="C113" s="37" t="s">
        <v>238</v>
      </c>
      <c r="D113" s="37" t="s">
        <v>219</v>
      </c>
      <c r="E113" s="37" t="s">
        <v>240</v>
      </c>
      <c r="F113" s="37" t="s">
        <v>220</v>
      </c>
      <c r="G113" s="37" t="s">
        <v>219</v>
      </c>
      <c r="H113" s="37" t="s">
        <v>221</v>
      </c>
      <c r="I113" s="37" t="s">
        <v>222</v>
      </c>
      <c r="J113" s="37" t="s">
        <v>223</v>
      </c>
      <c r="K113" s="37" t="s">
        <v>220</v>
      </c>
      <c r="L113" s="37" t="s">
        <v>243</v>
      </c>
      <c r="M113" s="37" t="s">
        <v>224</v>
      </c>
      <c r="N113" s="36" t="s">
        <v>225</v>
      </c>
      <c r="O113" s="36" t="s">
        <v>226</v>
      </c>
      <c r="P113" s="36" t="s">
        <v>253</v>
      </c>
      <c r="Q113" s="38"/>
      <c r="R113" s="39"/>
      <c r="S113" s="38"/>
      <c r="T113" s="42">
        <v>0</v>
      </c>
      <c r="U113" s="42">
        <v>1741594.24</v>
      </c>
      <c r="V113" s="42">
        <v>-1741594.24</v>
      </c>
      <c r="W113" s="43"/>
    </row>
    <row r="114" spans="1:23" ht="22.5" x14ac:dyDescent="0.25">
      <c r="A114" s="36" t="s">
        <v>251</v>
      </c>
      <c r="B114" s="37" t="s">
        <v>217</v>
      </c>
      <c r="C114" s="37" t="s">
        <v>238</v>
      </c>
      <c r="D114" s="37" t="s">
        <v>219</v>
      </c>
      <c r="E114" s="37" t="s">
        <v>244</v>
      </c>
      <c r="F114" s="37" t="s">
        <v>220</v>
      </c>
      <c r="G114" s="37" t="s">
        <v>219</v>
      </c>
      <c r="H114" s="37" t="s">
        <v>221</v>
      </c>
      <c r="I114" s="37" t="s">
        <v>222</v>
      </c>
      <c r="J114" s="37" t="s">
        <v>223</v>
      </c>
      <c r="K114" s="37" t="s">
        <v>220</v>
      </c>
      <c r="L114" s="37" t="s">
        <v>219</v>
      </c>
      <c r="M114" s="37" t="s">
        <v>224</v>
      </c>
      <c r="N114" s="36" t="s">
        <v>225</v>
      </c>
      <c r="O114" s="36" t="s">
        <v>226</v>
      </c>
      <c r="P114" s="36" t="s">
        <v>241</v>
      </c>
      <c r="Q114" s="38"/>
      <c r="R114" s="39"/>
      <c r="S114" s="38"/>
      <c r="T114" s="42">
        <v>41556.35</v>
      </c>
      <c r="U114" s="42">
        <v>0</v>
      </c>
      <c r="V114" s="42">
        <v>41556.35</v>
      </c>
      <c r="W114" s="43"/>
    </row>
    <row r="115" spans="1:23" ht="22.5" x14ac:dyDescent="0.25">
      <c r="A115" s="36" t="s">
        <v>251</v>
      </c>
      <c r="B115" s="37" t="s">
        <v>217</v>
      </c>
      <c r="C115" s="37" t="s">
        <v>238</v>
      </c>
      <c r="D115" s="37" t="s">
        <v>219</v>
      </c>
      <c r="E115" s="37" t="s">
        <v>244</v>
      </c>
      <c r="F115" s="37" t="s">
        <v>220</v>
      </c>
      <c r="G115" s="37" t="s">
        <v>219</v>
      </c>
      <c r="H115" s="37" t="s">
        <v>221</v>
      </c>
      <c r="I115" s="37" t="s">
        <v>222</v>
      </c>
      <c r="J115" s="37" t="s">
        <v>223</v>
      </c>
      <c r="K115" s="37" t="s">
        <v>220</v>
      </c>
      <c r="L115" s="37" t="s">
        <v>219</v>
      </c>
      <c r="M115" s="37" t="s">
        <v>224</v>
      </c>
      <c r="N115" s="36" t="s">
        <v>225</v>
      </c>
      <c r="O115" s="36" t="s">
        <v>226</v>
      </c>
      <c r="P115" s="36" t="s">
        <v>254</v>
      </c>
      <c r="Q115" s="38"/>
      <c r="R115" s="39"/>
      <c r="S115" s="38"/>
      <c r="T115" s="42">
        <v>0</v>
      </c>
      <c r="U115" s="42">
        <v>39095.24</v>
      </c>
      <c r="V115" s="42">
        <v>-39095.24</v>
      </c>
      <c r="W115" s="43"/>
    </row>
    <row r="116" spans="1:23" ht="22.5" x14ac:dyDescent="0.25">
      <c r="A116" s="36" t="s">
        <v>255</v>
      </c>
      <c r="B116" s="37" t="s">
        <v>217</v>
      </c>
      <c r="C116" s="37" t="s">
        <v>218</v>
      </c>
      <c r="D116" s="37" t="s">
        <v>219</v>
      </c>
      <c r="E116" s="37" t="s">
        <v>220</v>
      </c>
      <c r="F116" s="37" t="s">
        <v>220</v>
      </c>
      <c r="G116" s="37" t="s">
        <v>219</v>
      </c>
      <c r="H116" s="37" t="s">
        <v>221</v>
      </c>
      <c r="I116" s="37" t="s">
        <v>222</v>
      </c>
      <c r="J116" s="37" t="s">
        <v>223</v>
      </c>
      <c r="K116" s="37" t="s">
        <v>220</v>
      </c>
      <c r="L116" s="37" t="s">
        <v>219</v>
      </c>
      <c r="M116" s="37" t="s">
        <v>224</v>
      </c>
      <c r="N116" s="36" t="s">
        <v>225</v>
      </c>
      <c r="O116" s="36" t="s">
        <v>226</v>
      </c>
      <c r="P116" s="36" t="s">
        <v>227</v>
      </c>
      <c r="Q116" s="38"/>
      <c r="R116" s="39"/>
      <c r="S116" s="38"/>
      <c r="T116" s="40"/>
      <c r="U116" s="40"/>
      <c r="V116" s="40"/>
      <c r="W116" s="41">
        <v>3119700</v>
      </c>
    </row>
    <row r="117" spans="1:23" ht="22.5" x14ac:dyDescent="0.25">
      <c r="A117" s="36" t="s">
        <v>255</v>
      </c>
      <c r="B117" s="37" t="s">
        <v>217</v>
      </c>
      <c r="C117" s="37" t="s">
        <v>218</v>
      </c>
      <c r="D117" s="37" t="s">
        <v>219</v>
      </c>
      <c r="E117" s="37" t="s">
        <v>220</v>
      </c>
      <c r="F117" s="37" t="s">
        <v>220</v>
      </c>
      <c r="G117" s="37" t="s">
        <v>219</v>
      </c>
      <c r="H117" s="37" t="s">
        <v>221</v>
      </c>
      <c r="I117" s="37" t="s">
        <v>222</v>
      </c>
      <c r="J117" s="37" t="s">
        <v>223</v>
      </c>
      <c r="K117" s="37" t="s">
        <v>220</v>
      </c>
      <c r="L117" s="37" t="s">
        <v>219</v>
      </c>
      <c r="M117" s="37" t="s">
        <v>224</v>
      </c>
      <c r="N117" s="36" t="s">
        <v>225</v>
      </c>
      <c r="O117" s="36" t="s">
        <v>226</v>
      </c>
      <c r="P117" s="36" t="s">
        <v>228</v>
      </c>
      <c r="Q117" s="38"/>
      <c r="R117" s="39"/>
      <c r="S117" s="38"/>
      <c r="T117" s="42">
        <v>227513.15</v>
      </c>
      <c r="U117" s="42">
        <v>0</v>
      </c>
      <c r="V117" s="42">
        <v>227513.15</v>
      </c>
      <c r="W117" s="43"/>
    </row>
    <row r="118" spans="1:23" ht="22.5" x14ac:dyDescent="0.25">
      <c r="A118" s="36" t="s">
        <v>255</v>
      </c>
      <c r="B118" s="37" t="s">
        <v>217</v>
      </c>
      <c r="C118" s="37" t="s">
        <v>218</v>
      </c>
      <c r="D118" s="37" t="s">
        <v>219</v>
      </c>
      <c r="E118" s="37" t="s">
        <v>220</v>
      </c>
      <c r="F118" s="37" t="s">
        <v>220</v>
      </c>
      <c r="G118" s="37" t="s">
        <v>219</v>
      </c>
      <c r="H118" s="37" t="s">
        <v>221</v>
      </c>
      <c r="I118" s="37" t="s">
        <v>222</v>
      </c>
      <c r="J118" s="37" t="s">
        <v>223</v>
      </c>
      <c r="K118" s="37" t="s">
        <v>220</v>
      </c>
      <c r="L118" s="37" t="s">
        <v>219</v>
      </c>
      <c r="M118" s="37" t="s">
        <v>224</v>
      </c>
      <c r="N118" s="36" t="s">
        <v>225</v>
      </c>
      <c r="O118" s="36" t="s">
        <v>226</v>
      </c>
      <c r="P118" s="36" t="s">
        <v>229</v>
      </c>
      <c r="Q118" s="38"/>
      <c r="R118" s="39"/>
      <c r="S118" s="38"/>
      <c r="T118" s="40"/>
      <c r="U118" s="40"/>
      <c r="V118" s="40"/>
      <c r="W118" s="41">
        <v>5380980</v>
      </c>
    </row>
    <row r="119" spans="1:23" ht="22.5" x14ac:dyDescent="0.25">
      <c r="A119" s="36" t="s">
        <v>255</v>
      </c>
      <c r="B119" s="37" t="s">
        <v>217</v>
      </c>
      <c r="C119" s="37" t="s">
        <v>218</v>
      </c>
      <c r="D119" s="37" t="s">
        <v>219</v>
      </c>
      <c r="E119" s="37" t="s">
        <v>220</v>
      </c>
      <c r="F119" s="37" t="s">
        <v>220</v>
      </c>
      <c r="G119" s="37" t="s">
        <v>219</v>
      </c>
      <c r="H119" s="37" t="s">
        <v>221</v>
      </c>
      <c r="I119" s="37" t="s">
        <v>222</v>
      </c>
      <c r="J119" s="37" t="s">
        <v>223</v>
      </c>
      <c r="K119" s="37" t="s">
        <v>220</v>
      </c>
      <c r="L119" s="37" t="s">
        <v>219</v>
      </c>
      <c r="M119" s="37" t="s">
        <v>224</v>
      </c>
      <c r="N119" s="36" t="s">
        <v>225</v>
      </c>
      <c r="O119" s="36" t="s">
        <v>226</v>
      </c>
      <c r="P119" s="36" t="s">
        <v>230</v>
      </c>
      <c r="Q119" s="38"/>
      <c r="R119" s="39"/>
      <c r="S119" s="38"/>
      <c r="T119" s="42">
        <v>650894.14</v>
      </c>
      <c r="U119" s="42">
        <v>0</v>
      </c>
      <c r="V119" s="42">
        <v>650894.14</v>
      </c>
      <c r="W119" s="43"/>
    </row>
    <row r="120" spans="1:23" ht="22.5" x14ac:dyDescent="0.25">
      <c r="A120" s="36" t="s">
        <v>255</v>
      </c>
      <c r="B120" s="37" t="s">
        <v>217</v>
      </c>
      <c r="C120" s="37" t="s">
        <v>218</v>
      </c>
      <c r="D120" s="37" t="s">
        <v>219</v>
      </c>
      <c r="E120" s="37" t="s">
        <v>220</v>
      </c>
      <c r="F120" s="37" t="s">
        <v>220</v>
      </c>
      <c r="G120" s="37" t="s">
        <v>219</v>
      </c>
      <c r="H120" s="37" t="s">
        <v>221</v>
      </c>
      <c r="I120" s="37" t="s">
        <v>222</v>
      </c>
      <c r="J120" s="37" t="s">
        <v>223</v>
      </c>
      <c r="K120" s="37" t="s">
        <v>220</v>
      </c>
      <c r="L120" s="37" t="s">
        <v>219</v>
      </c>
      <c r="M120" s="37" t="s">
        <v>224</v>
      </c>
      <c r="N120" s="36" t="s">
        <v>225</v>
      </c>
      <c r="O120" s="36" t="s">
        <v>226</v>
      </c>
      <c r="P120" s="36" t="s">
        <v>256</v>
      </c>
      <c r="Q120" s="38"/>
      <c r="R120" s="39"/>
      <c r="S120" s="38"/>
      <c r="T120" s="40"/>
      <c r="U120" s="40"/>
      <c r="V120" s="40"/>
      <c r="W120" s="41">
        <v>-3119700</v>
      </c>
    </row>
    <row r="121" spans="1:23" ht="22.5" x14ac:dyDescent="0.25">
      <c r="A121" s="36" t="s">
        <v>255</v>
      </c>
      <c r="B121" s="37" t="s">
        <v>217</v>
      </c>
      <c r="C121" s="37" t="s">
        <v>218</v>
      </c>
      <c r="D121" s="37" t="s">
        <v>219</v>
      </c>
      <c r="E121" s="37" t="s">
        <v>220</v>
      </c>
      <c r="F121" s="37" t="s">
        <v>220</v>
      </c>
      <c r="G121" s="37" t="s">
        <v>219</v>
      </c>
      <c r="H121" s="37" t="s">
        <v>221</v>
      </c>
      <c r="I121" s="37" t="s">
        <v>222</v>
      </c>
      <c r="J121" s="37" t="s">
        <v>223</v>
      </c>
      <c r="K121" s="37" t="s">
        <v>220</v>
      </c>
      <c r="L121" s="37" t="s">
        <v>219</v>
      </c>
      <c r="M121" s="37" t="s">
        <v>224</v>
      </c>
      <c r="N121" s="36" t="s">
        <v>225</v>
      </c>
      <c r="O121" s="36" t="s">
        <v>226</v>
      </c>
      <c r="P121" s="36" t="s">
        <v>257</v>
      </c>
      <c r="Q121" s="38"/>
      <c r="R121" s="39"/>
      <c r="S121" s="38"/>
      <c r="T121" s="42">
        <v>0</v>
      </c>
      <c r="U121" s="42">
        <v>227513.32</v>
      </c>
      <c r="V121" s="42">
        <v>-227513.32</v>
      </c>
      <c r="W121" s="43"/>
    </row>
    <row r="122" spans="1:23" ht="22.5" x14ac:dyDescent="0.25">
      <c r="A122" s="36" t="s">
        <v>255</v>
      </c>
      <c r="B122" s="37" t="s">
        <v>217</v>
      </c>
      <c r="C122" s="37" t="s">
        <v>233</v>
      </c>
      <c r="D122" s="37" t="s">
        <v>219</v>
      </c>
      <c r="E122" s="37" t="s">
        <v>220</v>
      </c>
      <c r="F122" s="37" t="s">
        <v>220</v>
      </c>
      <c r="G122" s="37" t="s">
        <v>219</v>
      </c>
      <c r="H122" s="37" t="s">
        <v>221</v>
      </c>
      <c r="I122" s="37" t="s">
        <v>222</v>
      </c>
      <c r="J122" s="37" t="s">
        <v>223</v>
      </c>
      <c r="K122" s="37" t="s">
        <v>220</v>
      </c>
      <c r="L122" s="37" t="s">
        <v>219</v>
      </c>
      <c r="M122" s="37" t="s">
        <v>224</v>
      </c>
      <c r="N122" s="36" t="s">
        <v>225</v>
      </c>
      <c r="O122" s="36" t="s">
        <v>226</v>
      </c>
      <c r="P122" s="36" t="s">
        <v>248</v>
      </c>
      <c r="Q122" s="38"/>
      <c r="R122" s="39"/>
      <c r="S122" s="38"/>
      <c r="T122" s="42">
        <v>1926.94</v>
      </c>
      <c r="U122" s="42">
        <v>0</v>
      </c>
      <c r="V122" s="42">
        <v>1926.94</v>
      </c>
      <c r="W122" s="43"/>
    </row>
    <row r="123" spans="1:23" ht="22.5" x14ac:dyDescent="0.25">
      <c r="A123" s="36" t="s">
        <v>255</v>
      </c>
      <c r="B123" s="37" t="s">
        <v>217</v>
      </c>
      <c r="C123" s="37" t="s">
        <v>233</v>
      </c>
      <c r="D123" s="37" t="s">
        <v>219</v>
      </c>
      <c r="E123" s="37" t="s">
        <v>220</v>
      </c>
      <c r="F123" s="37" t="s">
        <v>220</v>
      </c>
      <c r="G123" s="37" t="s">
        <v>219</v>
      </c>
      <c r="H123" s="37" t="s">
        <v>221</v>
      </c>
      <c r="I123" s="37" t="s">
        <v>222</v>
      </c>
      <c r="J123" s="37" t="s">
        <v>223</v>
      </c>
      <c r="K123" s="37" t="s">
        <v>220</v>
      </c>
      <c r="L123" s="37" t="s">
        <v>219</v>
      </c>
      <c r="M123" s="37" t="s">
        <v>224</v>
      </c>
      <c r="N123" s="36" t="s">
        <v>225</v>
      </c>
      <c r="O123" s="36" t="s">
        <v>226</v>
      </c>
      <c r="P123" s="36" t="s">
        <v>258</v>
      </c>
      <c r="Q123" s="38"/>
      <c r="R123" s="39"/>
      <c r="S123" s="38"/>
      <c r="T123" s="42">
        <v>0</v>
      </c>
      <c r="U123" s="42">
        <v>1926.94</v>
      </c>
      <c r="V123" s="42">
        <v>-1926.94</v>
      </c>
      <c r="W123" s="43"/>
    </row>
    <row r="124" spans="1:23" ht="22.5" x14ac:dyDescent="0.25">
      <c r="A124" s="36" t="s">
        <v>255</v>
      </c>
      <c r="B124" s="37" t="s">
        <v>217</v>
      </c>
      <c r="C124" s="37" t="s">
        <v>233</v>
      </c>
      <c r="D124" s="37" t="s">
        <v>219</v>
      </c>
      <c r="E124" s="37" t="s">
        <v>220</v>
      </c>
      <c r="F124" s="37" t="s">
        <v>220</v>
      </c>
      <c r="G124" s="37" t="s">
        <v>219</v>
      </c>
      <c r="H124" s="37" t="s">
        <v>221</v>
      </c>
      <c r="I124" s="37" t="s">
        <v>222</v>
      </c>
      <c r="J124" s="37" t="s">
        <v>223</v>
      </c>
      <c r="K124" s="37" t="s">
        <v>220</v>
      </c>
      <c r="L124" s="37" t="s">
        <v>234</v>
      </c>
      <c r="M124" s="37" t="s">
        <v>224</v>
      </c>
      <c r="N124" s="36" t="s">
        <v>225</v>
      </c>
      <c r="O124" s="36" t="s">
        <v>226</v>
      </c>
      <c r="P124" s="36" t="s">
        <v>227</v>
      </c>
      <c r="Q124" s="38"/>
      <c r="R124" s="39"/>
      <c r="S124" s="38"/>
      <c r="T124" s="40"/>
      <c r="U124" s="40"/>
      <c r="V124" s="40"/>
      <c r="W124" s="41">
        <v>4165686</v>
      </c>
    </row>
    <row r="125" spans="1:23" ht="22.5" x14ac:dyDescent="0.25">
      <c r="A125" s="36" t="s">
        <v>255</v>
      </c>
      <c r="B125" s="37" t="s">
        <v>217</v>
      </c>
      <c r="C125" s="37" t="s">
        <v>233</v>
      </c>
      <c r="D125" s="37" t="s">
        <v>219</v>
      </c>
      <c r="E125" s="37" t="s">
        <v>220</v>
      </c>
      <c r="F125" s="37" t="s">
        <v>220</v>
      </c>
      <c r="G125" s="37" t="s">
        <v>219</v>
      </c>
      <c r="H125" s="37" t="s">
        <v>221</v>
      </c>
      <c r="I125" s="37" t="s">
        <v>222</v>
      </c>
      <c r="J125" s="37" t="s">
        <v>223</v>
      </c>
      <c r="K125" s="37" t="s">
        <v>220</v>
      </c>
      <c r="L125" s="37" t="s">
        <v>234</v>
      </c>
      <c r="M125" s="37" t="s">
        <v>224</v>
      </c>
      <c r="N125" s="36" t="s">
        <v>225</v>
      </c>
      <c r="O125" s="36" t="s">
        <v>226</v>
      </c>
      <c r="P125" s="36" t="s">
        <v>228</v>
      </c>
      <c r="Q125" s="38"/>
      <c r="R125" s="39"/>
      <c r="S125" s="38"/>
      <c r="T125" s="42">
        <v>719324.79</v>
      </c>
      <c r="U125" s="42">
        <v>0</v>
      </c>
      <c r="V125" s="42">
        <v>719324.79</v>
      </c>
      <c r="W125" s="43"/>
    </row>
    <row r="126" spans="1:23" ht="22.5" x14ac:dyDescent="0.25">
      <c r="A126" s="36" t="s">
        <v>255</v>
      </c>
      <c r="B126" s="37" t="s">
        <v>217</v>
      </c>
      <c r="C126" s="37" t="s">
        <v>233</v>
      </c>
      <c r="D126" s="37" t="s">
        <v>219</v>
      </c>
      <c r="E126" s="37" t="s">
        <v>220</v>
      </c>
      <c r="F126" s="37" t="s">
        <v>220</v>
      </c>
      <c r="G126" s="37" t="s">
        <v>219</v>
      </c>
      <c r="H126" s="37" t="s">
        <v>221</v>
      </c>
      <c r="I126" s="37" t="s">
        <v>222</v>
      </c>
      <c r="J126" s="37" t="s">
        <v>223</v>
      </c>
      <c r="K126" s="37" t="s">
        <v>220</v>
      </c>
      <c r="L126" s="37" t="s">
        <v>234</v>
      </c>
      <c r="M126" s="37" t="s">
        <v>224</v>
      </c>
      <c r="N126" s="36" t="s">
        <v>225</v>
      </c>
      <c r="O126" s="36" t="s">
        <v>226</v>
      </c>
      <c r="P126" s="36" t="s">
        <v>229</v>
      </c>
      <c r="Q126" s="38"/>
      <c r="R126" s="39"/>
      <c r="S126" s="38"/>
      <c r="T126" s="40"/>
      <c r="U126" s="40"/>
      <c r="V126" s="40"/>
      <c r="W126" s="41">
        <v>6365043</v>
      </c>
    </row>
    <row r="127" spans="1:23" ht="22.5" x14ac:dyDescent="0.25">
      <c r="A127" s="36" t="s">
        <v>255</v>
      </c>
      <c r="B127" s="37" t="s">
        <v>217</v>
      </c>
      <c r="C127" s="37" t="s">
        <v>233</v>
      </c>
      <c r="D127" s="37" t="s">
        <v>219</v>
      </c>
      <c r="E127" s="37" t="s">
        <v>220</v>
      </c>
      <c r="F127" s="37" t="s">
        <v>220</v>
      </c>
      <c r="G127" s="37" t="s">
        <v>219</v>
      </c>
      <c r="H127" s="37" t="s">
        <v>221</v>
      </c>
      <c r="I127" s="37" t="s">
        <v>222</v>
      </c>
      <c r="J127" s="37" t="s">
        <v>223</v>
      </c>
      <c r="K127" s="37" t="s">
        <v>220</v>
      </c>
      <c r="L127" s="37" t="s">
        <v>234</v>
      </c>
      <c r="M127" s="37" t="s">
        <v>224</v>
      </c>
      <c r="N127" s="36" t="s">
        <v>225</v>
      </c>
      <c r="O127" s="36" t="s">
        <v>226</v>
      </c>
      <c r="P127" s="36" t="s">
        <v>230</v>
      </c>
      <c r="Q127" s="38"/>
      <c r="R127" s="39"/>
      <c r="S127" s="38"/>
      <c r="T127" s="42">
        <v>693478.25</v>
      </c>
      <c r="U127" s="42">
        <v>0</v>
      </c>
      <c r="V127" s="42">
        <v>693478.25</v>
      </c>
      <c r="W127" s="43"/>
    </row>
    <row r="128" spans="1:23" ht="22.5" x14ac:dyDescent="0.25">
      <c r="A128" s="36" t="s">
        <v>255</v>
      </c>
      <c r="B128" s="37" t="s">
        <v>217</v>
      </c>
      <c r="C128" s="37" t="s">
        <v>233</v>
      </c>
      <c r="D128" s="37" t="s">
        <v>219</v>
      </c>
      <c r="E128" s="37" t="s">
        <v>220</v>
      </c>
      <c r="F128" s="37" t="s">
        <v>220</v>
      </c>
      <c r="G128" s="37" t="s">
        <v>219</v>
      </c>
      <c r="H128" s="37" t="s">
        <v>221</v>
      </c>
      <c r="I128" s="37" t="s">
        <v>222</v>
      </c>
      <c r="J128" s="37" t="s">
        <v>223</v>
      </c>
      <c r="K128" s="37" t="s">
        <v>220</v>
      </c>
      <c r="L128" s="37" t="s">
        <v>234</v>
      </c>
      <c r="M128" s="37" t="s">
        <v>224</v>
      </c>
      <c r="N128" s="36" t="s">
        <v>225</v>
      </c>
      <c r="O128" s="36" t="s">
        <v>226</v>
      </c>
      <c r="P128" s="36" t="s">
        <v>256</v>
      </c>
      <c r="Q128" s="38"/>
      <c r="R128" s="39"/>
      <c r="S128" s="38"/>
      <c r="T128" s="40"/>
      <c r="U128" s="40"/>
      <c r="V128" s="40"/>
      <c r="W128" s="41">
        <v>-4168471</v>
      </c>
    </row>
    <row r="129" spans="1:23" ht="22.5" x14ac:dyDescent="0.25">
      <c r="A129" s="36" t="s">
        <v>255</v>
      </c>
      <c r="B129" s="37" t="s">
        <v>217</v>
      </c>
      <c r="C129" s="37" t="s">
        <v>233</v>
      </c>
      <c r="D129" s="37" t="s">
        <v>219</v>
      </c>
      <c r="E129" s="37" t="s">
        <v>220</v>
      </c>
      <c r="F129" s="37" t="s">
        <v>220</v>
      </c>
      <c r="G129" s="37" t="s">
        <v>219</v>
      </c>
      <c r="H129" s="37" t="s">
        <v>221</v>
      </c>
      <c r="I129" s="37" t="s">
        <v>222</v>
      </c>
      <c r="J129" s="37" t="s">
        <v>223</v>
      </c>
      <c r="K129" s="37" t="s">
        <v>220</v>
      </c>
      <c r="L129" s="37" t="s">
        <v>234</v>
      </c>
      <c r="M129" s="37" t="s">
        <v>224</v>
      </c>
      <c r="N129" s="36" t="s">
        <v>225</v>
      </c>
      <c r="O129" s="36" t="s">
        <v>226</v>
      </c>
      <c r="P129" s="36" t="s">
        <v>257</v>
      </c>
      <c r="Q129" s="38"/>
      <c r="R129" s="39"/>
      <c r="S129" s="38"/>
      <c r="T129" s="42">
        <v>0</v>
      </c>
      <c r="U129" s="42">
        <v>718814.45</v>
      </c>
      <c r="V129" s="42">
        <v>-718814.45</v>
      </c>
      <c r="W129" s="43"/>
    </row>
    <row r="130" spans="1:23" ht="22.5" x14ac:dyDescent="0.25">
      <c r="A130" s="36" t="s">
        <v>255</v>
      </c>
      <c r="B130" s="37" t="s">
        <v>217</v>
      </c>
      <c r="C130" s="37" t="s">
        <v>233</v>
      </c>
      <c r="D130" s="37" t="s">
        <v>219</v>
      </c>
      <c r="E130" s="37" t="s">
        <v>220</v>
      </c>
      <c r="F130" s="37" t="s">
        <v>220</v>
      </c>
      <c r="G130" s="37" t="s">
        <v>219</v>
      </c>
      <c r="H130" s="37" t="s">
        <v>221</v>
      </c>
      <c r="I130" s="37" t="s">
        <v>222</v>
      </c>
      <c r="J130" s="37" t="s">
        <v>223</v>
      </c>
      <c r="K130" s="37" t="s">
        <v>220</v>
      </c>
      <c r="L130" s="37" t="s">
        <v>235</v>
      </c>
      <c r="M130" s="37" t="s">
        <v>224</v>
      </c>
      <c r="N130" s="36" t="s">
        <v>225</v>
      </c>
      <c r="O130" s="36" t="s">
        <v>226</v>
      </c>
      <c r="P130" s="36" t="s">
        <v>228</v>
      </c>
      <c r="Q130" s="38"/>
      <c r="R130" s="39"/>
      <c r="S130" s="38"/>
      <c r="T130" s="42">
        <v>533273.16</v>
      </c>
      <c r="U130" s="42">
        <v>0</v>
      </c>
      <c r="V130" s="42">
        <v>533273.16</v>
      </c>
      <c r="W130" s="43"/>
    </row>
    <row r="131" spans="1:23" ht="22.5" x14ac:dyDescent="0.25">
      <c r="A131" s="36" t="s">
        <v>255</v>
      </c>
      <c r="B131" s="37" t="s">
        <v>217</v>
      </c>
      <c r="C131" s="37" t="s">
        <v>233</v>
      </c>
      <c r="D131" s="37" t="s">
        <v>219</v>
      </c>
      <c r="E131" s="37" t="s">
        <v>220</v>
      </c>
      <c r="F131" s="37" t="s">
        <v>220</v>
      </c>
      <c r="G131" s="37" t="s">
        <v>219</v>
      </c>
      <c r="H131" s="37" t="s">
        <v>221</v>
      </c>
      <c r="I131" s="37" t="s">
        <v>222</v>
      </c>
      <c r="J131" s="37" t="s">
        <v>223</v>
      </c>
      <c r="K131" s="37" t="s">
        <v>220</v>
      </c>
      <c r="L131" s="37" t="s">
        <v>235</v>
      </c>
      <c r="M131" s="37" t="s">
        <v>224</v>
      </c>
      <c r="N131" s="36" t="s">
        <v>225</v>
      </c>
      <c r="O131" s="36" t="s">
        <v>226</v>
      </c>
      <c r="P131" s="36" t="s">
        <v>230</v>
      </c>
      <c r="Q131" s="38"/>
      <c r="R131" s="39"/>
      <c r="S131" s="38"/>
      <c r="T131" s="42">
        <v>854261.59</v>
      </c>
      <c r="U131" s="42">
        <v>0</v>
      </c>
      <c r="V131" s="42">
        <v>854261.59</v>
      </c>
      <c r="W131" s="43"/>
    </row>
    <row r="132" spans="1:23" ht="22.5" x14ac:dyDescent="0.25">
      <c r="A132" s="36" t="s">
        <v>255</v>
      </c>
      <c r="B132" s="37" t="s">
        <v>217</v>
      </c>
      <c r="C132" s="37" t="s">
        <v>233</v>
      </c>
      <c r="D132" s="37" t="s">
        <v>219</v>
      </c>
      <c r="E132" s="37" t="s">
        <v>220</v>
      </c>
      <c r="F132" s="37" t="s">
        <v>220</v>
      </c>
      <c r="G132" s="37" t="s">
        <v>219</v>
      </c>
      <c r="H132" s="37" t="s">
        <v>221</v>
      </c>
      <c r="I132" s="37" t="s">
        <v>222</v>
      </c>
      <c r="J132" s="37" t="s">
        <v>223</v>
      </c>
      <c r="K132" s="37" t="s">
        <v>220</v>
      </c>
      <c r="L132" s="37" t="s">
        <v>235</v>
      </c>
      <c r="M132" s="37" t="s">
        <v>224</v>
      </c>
      <c r="N132" s="36" t="s">
        <v>225</v>
      </c>
      <c r="O132" s="36" t="s">
        <v>226</v>
      </c>
      <c r="P132" s="36" t="s">
        <v>257</v>
      </c>
      <c r="Q132" s="38"/>
      <c r="R132" s="39"/>
      <c r="S132" s="38"/>
      <c r="T132" s="42">
        <v>0</v>
      </c>
      <c r="U132" s="42">
        <v>542392.31999999995</v>
      </c>
      <c r="V132" s="42">
        <v>-542392.31999999995</v>
      </c>
      <c r="W132" s="43"/>
    </row>
    <row r="133" spans="1:23" ht="22.5" x14ac:dyDescent="0.25">
      <c r="A133" s="36" t="s">
        <v>255</v>
      </c>
      <c r="B133" s="37" t="s">
        <v>217</v>
      </c>
      <c r="C133" s="37" t="s">
        <v>233</v>
      </c>
      <c r="D133" s="37" t="s">
        <v>219</v>
      </c>
      <c r="E133" s="37" t="s">
        <v>220</v>
      </c>
      <c r="F133" s="37" t="s">
        <v>220</v>
      </c>
      <c r="G133" s="37" t="s">
        <v>219</v>
      </c>
      <c r="H133" s="37" t="s">
        <v>221</v>
      </c>
      <c r="I133" s="37" t="s">
        <v>222</v>
      </c>
      <c r="J133" s="37" t="s">
        <v>223</v>
      </c>
      <c r="K133" s="37" t="s">
        <v>220</v>
      </c>
      <c r="L133" s="37" t="s">
        <v>236</v>
      </c>
      <c r="M133" s="37" t="s">
        <v>224</v>
      </c>
      <c r="N133" s="36" t="s">
        <v>225</v>
      </c>
      <c r="O133" s="36" t="s">
        <v>226</v>
      </c>
      <c r="P133" s="36" t="s">
        <v>227</v>
      </c>
      <c r="Q133" s="38"/>
      <c r="R133" s="39"/>
      <c r="S133" s="38"/>
      <c r="T133" s="40"/>
      <c r="U133" s="40"/>
      <c r="V133" s="40"/>
      <c r="W133" s="41">
        <v>-149450</v>
      </c>
    </row>
    <row r="134" spans="1:23" ht="22.5" x14ac:dyDescent="0.25">
      <c r="A134" s="36" t="s">
        <v>255</v>
      </c>
      <c r="B134" s="37" t="s">
        <v>217</v>
      </c>
      <c r="C134" s="37" t="s">
        <v>233</v>
      </c>
      <c r="D134" s="37" t="s">
        <v>219</v>
      </c>
      <c r="E134" s="37" t="s">
        <v>220</v>
      </c>
      <c r="F134" s="37" t="s">
        <v>220</v>
      </c>
      <c r="G134" s="37" t="s">
        <v>219</v>
      </c>
      <c r="H134" s="37" t="s">
        <v>221</v>
      </c>
      <c r="I134" s="37" t="s">
        <v>222</v>
      </c>
      <c r="J134" s="37" t="s">
        <v>223</v>
      </c>
      <c r="K134" s="37" t="s">
        <v>220</v>
      </c>
      <c r="L134" s="37" t="s">
        <v>236</v>
      </c>
      <c r="M134" s="37" t="s">
        <v>224</v>
      </c>
      <c r="N134" s="36" t="s">
        <v>225</v>
      </c>
      <c r="O134" s="36" t="s">
        <v>226</v>
      </c>
      <c r="P134" s="36" t="s">
        <v>228</v>
      </c>
      <c r="Q134" s="38"/>
      <c r="R134" s="39"/>
      <c r="S134" s="38"/>
      <c r="T134" s="42">
        <v>0</v>
      </c>
      <c r="U134" s="42">
        <v>21109.119999999999</v>
      </c>
      <c r="V134" s="42">
        <v>-21109.119999999999</v>
      </c>
      <c r="W134" s="43"/>
    </row>
    <row r="135" spans="1:23" ht="22.5" x14ac:dyDescent="0.25">
      <c r="A135" s="36" t="s">
        <v>255</v>
      </c>
      <c r="B135" s="37" t="s">
        <v>217</v>
      </c>
      <c r="C135" s="37" t="s">
        <v>233</v>
      </c>
      <c r="D135" s="37" t="s">
        <v>219</v>
      </c>
      <c r="E135" s="37" t="s">
        <v>220</v>
      </c>
      <c r="F135" s="37" t="s">
        <v>220</v>
      </c>
      <c r="G135" s="37" t="s">
        <v>219</v>
      </c>
      <c r="H135" s="37" t="s">
        <v>221</v>
      </c>
      <c r="I135" s="37" t="s">
        <v>222</v>
      </c>
      <c r="J135" s="37" t="s">
        <v>223</v>
      </c>
      <c r="K135" s="37" t="s">
        <v>220</v>
      </c>
      <c r="L135" s="37" t="s">
        <v>236</v>
      </c>
      <c r="M135" s="37" t="s">
        <v>224</v>
      </c>
      <c r="N135" s="36" t="s">
        <v>225</v>
      </c>
      <c r="O135" s="36" t="s">
        <v>226</v>
      </c>
      <c r="P135" s="36" t="s">
        <v>229</v>
      </c>
      <c r="Q135" s="38"/>
      <c r="R135" s="39"/>
      <c r="S135" s="38"/>
      <c r="T135" s="40"/>
      <c r="U135" s="40"/>
      <c r="V135" s="40"/>
      <c r="W135" s="41">
        <v>477640</v>
      </c>
    </row>
    <row r="136" spans="1:23" ht="22.5" x14ac:dyDescent="0.25">
      <c r="A136" s="36" t="s">
        <v>255</v>
      </c>
      <c r="B136" s="37" t="s">
        <v>217</v>
      </c>
      <c r="C136" s="37" t="s">
        <v>233</v>
      </c>
      <c r="D136" s="37" t="s">
        <v>219</v>
      </c>
      <c r="E136" s="37" t="s">
        <v>220</v>
      </c>
      <c r="F136" s="37" t="s">
        <v>220</v>
      </c>
      <c r="G136" s="37" t="s">
        <v>219</v>
      </c>
      <c r="H136" s="37" t="s">
        <v>221</v>
      </c>
      <c r="I136" s="37" t="s">
        <v>222</v>
      </c>
      <c r="J136" s="37" t="s">
        <v>223</v>
      </c>
      <c r="K136" s="37" t="s">
        <v>220</v>
      </c>
      <c r="L136" s="37" t="s">
        <v>236</v>
      </c>
      <c r="M136" s="37" t="s">
        <v>224</v>
      </c>
      <c r="N136" s="36" t="s">
        <v>225</v>
      </c>
      <c r="O136" s="36" t="s">
        <v>226</v>
      </c>
      <c r="P136" s="36" t="s">
        <v>230</v>
      </c>
      <c r="Q136" s="38"/>
      <c r="R136" s="39"/>
      <c r="S136" s="38"/>
      <c r="T136" s="42">
        <v>104166.44</v>
      </c>
      <c r="U136" s="42">
        <v>0</v>
      </c>
      <c r="V136" s="42">
        <v>104166.44</v>
      </c>
      <c r="W136" s="43"/>
    </row>
    <row r="137" spans="1:23" ht="22.5" x14ac:dyDescent="0.25">
      <c r="A137" s="36" t="s">
        <v>255</v>
      </c>
      <c r="B137" s="37" t="s">
        <v>217</v>
      </c>
      <c r="C137" s="37" t="s">
        <v>233</v>
      </c>
      <c r="D137" s="37" t="s">
        <v>219</v>
      </c>
      <c r="E137" s="37" t="s">
        <v>220</v>
      </c>
      <c r="F137" s="37" t="s">
        <v>220</v>
      </c>
      <c r="G137" s="37" t="s">
        <v>219</v>
      </c>
      <c r="H137" s="37" t="s">
        <v>221</v>
      </c>
      <c r="I137" s="37" t="s">
        <v>222</v>
      </c>
      <c r="J137" s="37" t="s">
        <v>223</v>
      </c>
      <c r="K137" s="37" t="s">
        <v>220</v>
      </c>
      <c r="L137" s="37" t="s">
        <v>236</v>
      </c>
      <c r="M137" s="37" t="s">
        <v>224</v>
      </c>
      <c r="N137" s="36" t="s">
        <v>225</v>
      </c>
      <c r="O137" s="36" t="s">
        <v>226</v>
      </c>
      <c r="P137" s="36" t="s">
        <v>256</v>
      </c>
      <c r="Q137" s="38"/>
      <c r="R137" s="39"/>
      <c r="S137" s="38"/>
      <c r="T137" s="40"/>
      <c r="U137" s="40"/>
      <c r="V137" s="40"/>
      <c r="W137" s="41">
        <v>342010</v>
      </c>
    </row>
    <row r="138" spans="1:23" ht="22.5" x14ac:dyDescent="0.25">
      <c r="A138" s="36" t="s">
        <v>255</v>
      </c>
      <c r="B138" s="37" t="s">
        <v>217</v>
      </c>
      <c r="C138" s="37" t="s">
        <v>233</v>
      </c>
      <c r="D138" s="37" t="s">
        <v>219</v>
      </c>
      <c r="E138" s="37" t="s">
        <v>220</v>
      </c>
      <c r="F138" s="37" t="s">
        <v>220</v>
      </c>
      <c r="G138" s="37" t="s">
        <v>219</v>
      </c>
      <c r="H138" s="37" t="s">
        <v>221</v>
      </c>
      <c r="I138" s="37" t="s">
        <v>222</v>
      </c>
      <c r="J138" s="37" t="s">
        <v>223</v>
      </c>
      <c r="K138" s="37" t="s">
        <v>220</v>
      </c>
      <c r="L138" s="37" t="s">
        <v>236</v>
      </c>
      <c r="M138" s="37" t="s">
        <v>224</v>
      </c>
      <c r="N138" s="36" t="s">
        <v>225</v>
      </c>
      <c r="O138" s="36" t="s">
        <v>226</v>
      </c>
      <c r="P138" s="36" t="s">
        <v>257</v>
      </c>
      <c r="Q138" s="38"/>
      <c r="R138" s="39"/>
      <c r="S138" s="38"/>
      <c r="T138" s="42">
        <v>64242.19</v>
      </c>
      <c r="U138" s="42">
        <v>0</v>
      </c>
      <c r="V138" s="42">
        <v>64242.19</v>
      </c>
      <c r="W138" s="43"/>
    </row>
    <row r="139" spans="1:23" ht="22.5" x14ac:dyDescent="0.25">
      <c r="A139" s="36" t="s">
        <v>255</v>
      </c>
      <c r="B139" s="37" t="s">
        <v>217</v>
      </c>
      <c r="C139" s="37" t="s">
        <v>233</v>
      </c>
      <c r="D139" s="37" t="s">
        <v>219</v>
      </c>
      <c r="E139" s="37" t="s">
        <v>220</v>
      </c>
      <c r="F139" s="37" t="s">
        <v>220</v>
      </c>
      <c r="G139" s="37" t="s">
        <v>219</v>
      </c>
      <c r="H139" s="37" t="s">
        <v>221</v>
      </c>
      <c r="I139" s="37" t="s">
        <v>222</v>
      </c>
      <c r="J139" s="37" t="s">
        <v>223</v>
      </c>
      <c r="K139" s="37" t="s">
        <v>220</v>
      </c>
      <c r="L139" s="37" t="s">
        <v>237</v>
      </c>
      <c r="M139" s="37" t="s">
        <v>224</v>
      </c>
      <c r="N139" s="36" t="s">
        <v>225</v>
      </c>
      <c r="O139" s="36" t="s">
        <v>226</v>
      </c>
      <c r="P139" s="36" t="s">
        <v>228</v>
      </c>
      <c r="Q139" s="38"/>
      <c r="R139" s="39"/>
      <c r="S139" s="38"/>
      <c r="T139" s="42">
        <v>0</v>
      </c>
      <c r="U139" s="42">
        <v>2084.4699999999998</v>
      </c>
      <c r="V139" s="42">
        <v>-2084.4699999999998</v>
      </c>
      <c r="W139" s="43"/>
    </row>
    <row r="140" spans="1:23" ht="22.5" x14ac:dyDescent="0.25">
      <c r="A140" s="36" t="s">
        <v>255</v>
      </c>
      <c r="B140" s="37" t="s">
        <v>217</v>
      </c>
      <c r="C140" s="37" t="s">
        <v>233</v>
      </c>
      <c r="D140" s="37" t="s">
        <v>219</v>
      </c>
      <c r="E140" s="37" t="s">
        <v>220</v>
      </c>
      <c r="F140" s="37" t="s">
        <v>220</v>
      </c>
      <c r="G140" s="37" t="s">
        <v>219</v>
      </c>
      <c r="H140" s="37" t="s">
        <v>221</v>
      </c>
      <c r="I140" s="37" t="s">
        <v>222</v>
      </c>
      <c r="J140" s="37" t="s">
        <v>223</v>
      </c>
      <c r="K140" s="37" t="s">
        <v>220</v>
      </c>
      <c r="L140" s="37" t="s">
        <v>237</v>
      </c>
      <c r="M140" s="37" t="s">
        <v>224</v>
      </c>
      <c r="N140" s="36" t="s">
        <v>225</v>
      </c>
      <c r="O140" s="36" t="s">
        <v>226</v>
      </c>
      <c r="P140" s="36" t="s">
        <v>230</v>
      </c>
      <c r="Q140" s="38"/>
      <c r="R140" s="39"/>
      <c r="S140" s="38"/>
      <c r="T140" s="42">
        <v>1118.6300000000001</v>
      </c>
      <c r="U140" s="42">
        <v>0</v>
      </c>
      <c r="V140" s="42">
        <v>1118.6300000000001</v>
      </c>
      <c r="W140" s="43"/>
    </row>
    <row r="141" spans="1:23" ht="22.5" x14ac:dyDescent="0.25">
      <c r="A141" s="36" t="s">
        <v>255</v>
      </c>
      <c r="B141" s="37" t="s">
        <v>217</v>
      </c>
      <c r="C141" s="37" t="s">
        <v>233</v>
      </c>
      <c r="D141" s="37" t="s">
        <v>219</v>
      </c>
      <c r="E141" s="37" t="s">
        <v>220</v>
      </c>
      <c r="F141" s="37" t="s">
        <v>220</v>
      </c>
      <c r="G141" s="37" t="s">
        <v>219</v>
      </c>
      <c r="H141" s="37" t="s">
        <v>221</v>
      </c>
      <c r="I141" s="37" t="s">
        <v>222</v>
      </c>
      <c r="J141" s="37" t="s">
        <v>223</v>
      </c>
      <c r="K141" s="37" t="s">
        <v>220</v>
      </c>
      <c r="L141" s="37" t="s">
        <v>237</v>
      </c>
      <c r="M141" s="37" t="s">
        <v>224</v>
      </c>
      <c r="N141" s="36" t="s">
        <v>225</v>
      </c>
      <c r="O141" s="36" t="s">
        <v>226</v>
      </c>
      <c r="P141" s="36" t="s">
        <v>257</v>
      </c>
      <c r="Q141" s="38"/>
      <c r="R141" s="39"/>
      <c r="S141" s="38"/>
      <c r="T141" s="42">
        <v>2452.73</v>
      </c>
      <c r="U141" s="42">
        <v>0</v>
      </c>
      <c r="V141" s="42">
        <v>2452.73</v>
      </c>
      <c r="W141" s="43"/>
    </row>
    <row r="142" spans="1:23" ht="22.5" x14ac:dyDescent="0.25">
      <c r="A142" s="36" t="s">
        <v>255</v>
      </c>
      <c r="B142" s="37" t="s">
        <v>217</v>
      </c>
      <c r="C142" s="37" t="s">
        <v>238</v>
      </c>
      <c r="D142" s="37" t="s">
        <v>219</v>
      </c>
      <c r="E142" s="37" t="s">
        <v>220</v>
      </c>
      <c r="F142" s="37" t="s">
        <v>220</v>
      </c>
      <c r="G142" s="37" t="s">
        <v>219</v>
      </c>
      <c r="H142" s="37" t="s">
        <v>221</v>
      </c>
      <c r="I142" s="37" t="s">
        <v>222</v>
      </c>
      <c r="J142" s="37" t="s">
        <v>223</v>
      </c>
      <c r="K142" s="37" t="s">
        <v>220</v>
      </c>
      <c r="L142" s="37" t="s">
        <v>219</v>
      </c>
      <c r="M142" s="37" t="s">
        <v>224</v>
      </c>
      <c r="N142" s="36" t="s">
        <v>225</v>
      </c>
      <c r="O142" s="36" t="s">
        <v>226</v>
      </c>
      <c r="P142" s="36" t="s">
        <v>239</v>
      </c>
      <c r="Q142" s="38"/>
      <c r="R142" s="39"/>
      <c r="S142" s="38"/>
      <c r="T142" s="42">
        <v>1200</v>
      </c>
      <c r="U142" s="42">
        <v>0</v>
      </c>
      <c r="V142" s="42">
        <v>1200</v>
      </c>
      <c r="W142" s="43"/>
    </row>
    <row r="143" spans="1:23" ht="22.5" x14ac:dyDescent="0.25">
      <c r="A143" s="36" t="s">
        <v>255</v>
      </c>
      <c r="B143" s="37" t="s">
        <v>217</v>
      </c>
      <c r="C143" s="37" t="s">
        <v>238</v>
      </c>
      <c r="D143" s="37" t="s">
        <v>219</v>
      </c>
      <c r="E143" s="37" t="s">
        <v>220</v>
      </c>
      <c r="F143" s="37" t="s">
        <v>220</v>
      </c>
      <c r="G143" s="37" t="s">
        <v>219</v>
      </c>
      <c r="H143" s="37" t="s">
        <v>221</v>
      </c>
      <c r="I143" s="37" t="s">
        <v>222</v>
      </c>
      <c r="J143" s="37" t="s">
        <v>223</v>
      </c>
      <c r="K143" s="37" t="s">
        <v>220</v>
      </c>
      <c r="L143" s="37" t="s">
        <v>219</v>
      </c>
      <c r="M143" s="37" t="s">
        <v>224</v>
      </c>
      <c r="N143" s="36" t="s">
        <v>225</v>
      </c>
      <c r="O143" s="36" t="s">
        <v>226</v>
      </c>
      <c r="P143" s="36" t="s">
        <v>228</v>
      </c>
      <c r="Q143" s="38"/>
      <c r="R143" s="39"/>
      <c r="S143" s="38"/>
      <c r="T143" s="42">
        <v>23193.59</v>
      </c>
      <c r="U143" s="42">
        <v>1480111.1</v>
      </c>
      <c r="V143" s="42">
        <v>-1456917.51</v>
      </c>
      <c r="W143" s="43"/>
    </row>
    <row r="144" spans="1:23" ht="22.5" x14ac:dyDescent="0.25">
      <c r="A144" s="36" t="s">
        <v>255</v>
      </c>
      <c r="B144" s="37" t="s">
        <v>217</v>
      </c>
      <c r="C144" s="37" t="s">
        <v>238</v>
      </c>
      <c r="D144" s="37" t="s">
        <v>219</v>
      </c>
      <c r="E144" s="37" t="s">
        <v>220</v>
      </c>
      <c r="F144" s="37" t="s">
        <v>220</v>
      </c>
      <c r="G144" s="37" t="s">
        <v>219</v>
      </c>
      <c r="H144" s="37" t="s">
        <v>221</v>
      </c>
      <c r="I144" s="37" t="s">
        <v>222</v>
      </c>
      <c r="J144" s="37" t="s">
        <v>223</v>
      </c>
      <c r="K144" s="37" t="s">
        <v>220</v>
      </c>
      <c r="L144" s="37" t="s">
        <v>219</v>
      </c>
      <c r="M144" s="37" t="s">
        <v>224</v>
      </c>
      <c r="N144" s="36" t="s">
        <v>225</v>
      </c>
      <c r="O144" s="36" t="s">
        <v>226</v>
      </c>
      <c r="P144" s="36" t="s">
        <v>230</v>
      </c>
      <c r="Q144" s="38"/>
      <c r="R144" s="39"/>
      <c r="S144" s="38"/>
      <c r="T144" s="42">
        <v>0</v>
      </c>
      <c r="U144" s="42">
        <v>2303919.0499999998</v>
      </c>
      <c r="V144" s="42">
        <v>-2303919.0499999998</v>
      </c>
      <c r="W144" s="43"/>
    </row>
    <row r="145" spans="1:23" ht="22.5" x14ac:dyDescent="0.25">
      <c r="A145" s="36" t="s">
        <v>255</v>
      </c>
      <c r="B145" s="37" t="s">
        <v>217</v>
      </c>
      <c r="C145" s="37" t="s">
        <v>238</v>
      </c>
      <c r="D145" s="37" t="s">
        <v>219</v>
      </c>
      <c r="E145" s="37" t="s">
        <v>220</v>
      </c>
      <c r="F145" s="37" t="s">
        <v>220</v>
      </c>
      <c r="G145" s="37" t="s">
        <v>219</v>
      </c>
      <c r="H145" s="37" t="s">
        <v>221</v>
      </c>
      <c r="I145" s="37" t="s">
        <v>222</v>
      </c>
      <c r="J145" s="37" t="s">
        <v>223</v>
      </c>
      <c r="K145" s="37" t="s">
        <v>220</v>
      </c>
      <c r="L145" s="37" t="s">
        <v>219</v>
      </c>
      <c r="M145" s="37" t="s">
        <v>224</v>
      </c>
      <c r="N145" s="36" t="s">
        <v>225</v>
      </c>
      <c r="O145" s="36" t="s">
        <v>226</v>
      </c>
      <c r="P145" s="36" t="s">
        <v>257</v>
      </c>
      <c r="Q145" s="38"/>
      <c r="R145" s="39"/>
      <c r="S145" s="38"/>
      <c r="T145" s="42">
        <v>1488720.09</v>
      </c>
      <c r="U145" s="42">
        <v>66694.92</v>
      </c>
      <c r="V145" s="42">
        <v>1422025.17</v>
      </c>
      <c r="W145" s="43"/>
    </row>
    <row r="146" spans="1:23" ht="22.5" x14ac:dyDescent="0.25">
      <c r="A146" s="36" t="s">
        <v>255</v>
      </c>
      <c r="B146" s="37" t="s">
        <v>217</v>
      </c>
      <c r="C146" s="37" t="s">
        <v>238</v>
      </c>
      <c r="D146" s="37" t="s">
        <v>219</v>
      </c>
      <c r="E146" s="37" t="s">
        <v>220</v>
      </c>
      <c r="F146" s="37" t="s">
        <v>220</v>
      </c>
      <c r="G146" s="37" t="s">
        <v>219</v>
      </c>
      <c r="H146" s="37" t="s">
        <v>221</v>
      </c>
      <c r="I146" s="37" t="s">
        <v>222</v>
      </c>
      <c r="J146" s="37" t="s">
        <v>223</v>
      </c>
      <c r="K146" s="37" t="s">
        <v>220</v>
      </c>
      <c r="L146" s="37" t="s">
        <v>259</v>
      </c>
      <c r="M146" s="37" t="s">
        <v>224</v>
      </c>
      <c r="N146" s="36" t="s">
        <v>225</v>
      </c>
      <c r="O146" s="36" t="s">
        <v>226</v>
      </c>
      <c r="P146" s="36" t="s">
        <v>248</v>
      </c>
      <c r="Q146" s="38"/>
      <c r="R146" s="39"/>
      <c r="S146" s="38"/>
      <c r="T146" s="42">
        <v>0</v>
      </c>
      <c r="U146" s="42">
        <v>6.55</v>
      </c>
      <c r="V146" s="42">
        <v>-6.55</v>
      </c>
      <c r="W146" s="43"/>
    </row>
    <row r="147" spans="1:23" ht="22.5" x14ac:dyDescent="0.25">
      <c r="A147" s="36" t="s">
        <v>255</v>
      </c>
      <c r="B147" s="37" t="s">
        <v>217</v>
      </c>
      <c r="C147" s="37" t="s">
        <v>238</v>
      </c>
      <c r="D147" s="37" t="s">
        <v>219</v>
      </c>
      <c r="E147" s="37" t="s">
        <v>220</v>
      </c>
      <c r="F147" s="37" t="s">
        <v>220</v>
      </c>
      <c r="G147" s="37" t="s">
        <v>219</v>
      </c>
      <c r="H147" s="37" t="s">
        <v>221</v>
      </c>
      <c r="I147" s="37" t="s">
        <v>222</v>
      </c>
      <c r="J147" s="37" t="s">
        <v>223</v>
      </c>
      <c r="K147" s="37" t="s">
        <v>220</v>
      </c>
      <c r="L147" s="37" t="s">
        <v>259</v>
      </c>
      <c r="M147" s="37" t="s">
        <v>224</v>
      </c>
      <c r="N147" s="36" t="s">
        <v>225</v>
      </c>
      <c r="O147" s="36" t="s">
        <v>226</v>
      </c>
      <c r="P147" s="36" t="s">
        <v>258</v>
      </c>
      <c r="Q147" s="38"/>
      <c r="R147" s="39"/>
      <c r="S147" s="38"/>
      <c r="T147" s="42">
        <v>6.55</v>
      </c>
      <c r="U147" s="42">
        <v>0</v>
      </c>
      <c r="V147" s="42">
        <v>6.55</v>
      </c>
      <c r="W147" s="43"/>
    </row>
    <row r="148" spans="1:23" ht="22.5" x14ac:dyDescent="0.25">
      <c r="A148" s="36" t="s">
        <v>255</v>
      </c>
      <c r="B148" s="37" t="s">
        <v>217</v>
      </c>
      <c r="C148" s="37" t="s">
        <v>238</v>
      </c>
      <c r="D148" s="37" t="s">
        <v>219</v>
      </c>
      <c r="E148" s="37" t="s">
        <v>220</v>
      </c>
      <c r="F148" s="37" t="s">
        <v>220</v>
      </c>
      <c r="G148" s="37" t="s">
        <v>219</v>
      </c>
      <c r="H148" s="37" t="s">
        <v>221</v>
      </c>
      <c r="I148" s="37" t="s">
        <v>222</v>
      </c>
      <c r="J148" s="37" t="s">
        <v>223</v>
      </c>
      <c r="K148" s="37" t="s">
        <v>220</v>
      </c>
      <c r="L148" s="37" t="s">
        <v>260</v>
      </c>
      <c r="M148" s="37" t="s">
        <v>224</v>
      </c>
      <c r="N148" s="36" t="s">
        <v>225</v>
      </c>
      <c r="O148" s="36" t="s">
        <v>226</v>
      </c>
      <c r="P148" s="36" t="s">
        <v>248</v>
      </c>
      <c r="Q148" s="38"/>
      <c r="R148" s="39"/>
      <c r="S148" s="38"/>
      <c r="T148" s="42">
        <v>0</v>
      </c>
      <c r="U148" s="42">
        <v>1920.39</v>
      </c>
      <c r="V148" s="42">
        <v>-1920.39</v>
      </c>
      <c r="W148" s="43"/>
    </row>
    <row r="149" spans="1:23" ht="22.5" x14ac:dyDescent="0.25">
      <c r="A149" s="36" t="s">
        <v>255</v>
      </c>
      <c r="B149" s="37" t="s">
        <v>217</v>
      </c>
      <c r="C149" s="37" t="s">
        <v>238</v>
      </c>
      <c r="D149" s="37" t="s">
        <v>219</v>
      </c>
      <c r="E149" s="37" t="s">
        <v>220</v>
      </c>
      <c r="F149" s="37" t="s">
        <v>220</v>
      </c>
      <c r="G149" s="37" t="s">
        <v>219</v>
      </c>
      <c r="H149" s="37" t="s">
        <v>221</v>
      </c>
      <c r="I149" s="37" t="s">
        <v>222</v>
      </c>
      <c r="J149" s="37" t="s">
        <v>223</v>
      </c>
      <c r="K149" s="37" t="s">
        <v>220</v>
      </c>
      <c r="L149" s="37" t="s">
        <v>260</v>
      </c>
      <c r="M149" s="37" t="s">
        <v>224</v>
      </c>
      <c r="N149" s="36" t="s">
        <v>225</v>
      </c>
      <c r="O149" s="36" t="s">
        <v>226</v>
      </c>
      <c r="P149" s="36" t="s">
        <v>258</v>
      </c>
      <c r="Q149" s="38"/>
      <c r="R149" s="39"/>
      <c r="S149" s="38"/>
      <c r="T149" s="42">
        <v>1920.39</v>
      </c>
      <c r="U149" s="42">
        <v>0</v>
      </c>
      <c r="V149" s="42">
        <v>1920.39</v>
      </c>
      <c r="W149" s="43"/>
    </row>
    <row r="150" spans="1:23" ht="22.5" x14ac:dyDescent="0.25">
      <c r="A150" s="36" t="s">
        <v>255</v>
      </c>
      <c r="B150" s="37" t="s">
        <v>217</v>
      </c>
      <c r="C150" s="37" t="s">
        <v>238</v>
      </c>
      <c r="D150" s="37" t="s">
        <v>219</v>
      </c>
      <c r="E150" s="37" t="s">
        <v>240</v>
      </c>
      <c r="F150" s="37" t="s">
        <v>220</v>
      </c>
      <c r="G150" s="37" t="s">
        <v>219</v>
      </c>
      <c r="H150" s="37" t="s">
        <v>221</v>
      </c>
      <c r="I150" s="37" t="s">
        <v>222</v>
      </c>
      <c r="J150" s="37" t="s">
        <v>223</v>
      </c>
      <c r="K150" s="37" t="s">
        <v>220</v>
      </c>
      <c r="L150" s="37" t="s">
        <v>219</v>
      </c>
      <c r="M150" s="37" t="s">
        <v>224</v>
      </c>
      <c r="N150" s="36" t="s">
        <v>225</v>
      </c>
      <c r="O150" s="36" t="s">
        <v>226</v>
      </c>
      <c r="P150" s="36" t="s">
        <v>241</v>
      </c>
      <c r="Q150" s="38"/>
      <c r="R150" s="39"/>
      <c r="S150" s="38"/>
      <c r="T150" s="42">
        <v>1514725.81</v>
      </c>
      <c r="U150" s="42">
        <v>0</v>
      </c>
      <c r="V150" s="42">
        <v>1514725.81</v>
      </c>
      <c r="W150" s="43"/>
    </row>
    <row r="151" spans="1:23" ht="22.5" x14ac:dyDescent="0.25">
      <c r="A151" s="36" t="s">
        <v>255</v>
      </c>
      <c r="B151" s="37" t="s">
        <v>217</v>
      </c>
      <c r="C151" s="37" t="s">
        <v>238</v>
      </c>
      <c r="D151" s="37" t="s">
        <v>219</v>
      </c>
      <c r="E151" s="37" t="s">
        <v>240</v>
      </c>
      <c r="F151" s="37" t="s">
        <v>220</v>
      </c>
      <c r="G151" s="37" t="s">
        <v>219</v>
      </c>
      <c r="H151" s="37" t="s">
        <v>221</v>
      </c>
      <c r="I151" s="37" t="s">
        <v>222</v>
      </c>
      <c r="J151" s="37" t="s">
        <v>223</v>
      </c>
      <c r="K151" s="37" t="s">
        <v>220</v>
      </c>
      <c r="L151" s="37" t="s">
        <v>219</v>
      </c>
      <c r="M151" s="37" t="s">
        <v>224</v>
      </c>
      <c r="N151" s="36" t="s">
        <v>225</v>
      </c>
      <c r="O151" s="36" t="s">
        <v>226</v>
      </c>
      <c r="P151" s="36" t="s">
        <v>261</v>
      </c>
      <c r="Q151" s="38"/>
      <c r="R151" s="39"/>
      <c r="S151" s="38"/>
      <c r="T151" s="42">
        <v>0</v>
      </c>
      <c r="U151" s="42">
        <v>1147622.8700000001</v>
      </c>
      <c r="V151" s="42">
        <v>-1147622.8700000001</v>
      </c>
      <c r="W151" s="43"/>
    </row>
    <row r="152" spans="1:23" ht="22.5" x14ac:dyDescent="0.25">
      <c r="A152" s="36" t="s">
        <v>255</v>
      </c>
      <c r="B152" s="37" t="s">
        <v>217</v>
      </c>
      <c r="C152" s="37" t="s">
        <v>238</v>
      </c>
      <c r="D152" s="37" t="s">
        <v>219</v>
      </c>
      <c r="E152" s="37" t="s">
        <v>240</v>
      </c>
      <c r="F152" s="37" t="s">
        <v>220</v>
      </c>
      <c r="G152" s="37" t="s">
        <v>219</v>
      </c>
      <c r="H152" s="37" t="s">
        <v>221</v>
      </c>
      <c r="I152" s="37" t="s">
        <v>222</v>
      </c>
      <c r="J152" s="37" t="s">
        <v>223</v>
      </c>
      <c r="K152" s="37" t="s">
        <v>220</v>
      </c>
      <c r="L152" s="37" t="s">
        <v>243</v>
      </c>
      <c r="M152" s="37" t="s">
        <v>224</v>
      </c>
      <c r="N152" s="36" t="s">
        <v>225</v>
      </c>
      <c r="O152" s="36" t="s">
        <v>226</v>
      </c>
      <c r="P152" s="36" t="s">
        <v>228</v>
      </c>
      <c r="Q152" s="38"/>
      <c r="R152" s="39"/>
      <c r="S152" s="38"/>
      <c r="T152" s="42">
        <v>1737124.69</v>
      </c>
      <c r="U152" s="42">
        <v>0</v>
      </c>
      <c r="V152" s="42">
        <v>1737124.69</v>
      </c>
      <c r="W152" s="43"/>
    </row>
    <row r="153" spans="1:23" ht="22.5" x14ac:dyDescent="0.25">
      <c r="A153" s="36" t="s">
        <v>255</v>
      </c>
      <c r="B153" s="37" t="s">
        <v>217</v>
      </c>
      <c r="C153" s="37" t="s">
        <v>238</v>
      </c>
      <c r="D153" s="37" t="s">
        <v>219</v>
      </c>
      <c r="E153" s="37" t="s">
        <v>240</v>
      </c>
      <c r="F153" s="37" t="s">
        <v>220</v>
      </c>
      <c r="G153" s="37" t="s">
        <v>219</v>
      </c>
      <c r="H153" s="37" t="s">
        <v>221</v>
      </c>
      <c r="I153" s="37" t="s">
        <v>222</v>
      </c>
      <c r="J153" s="37" t="s">
        <v>223</v>
      </c>
      <c r="K153" s="37" t="s">
        <v>220</v>
      </c>
      <c r="L153" s="37" t="s">
        <v>243</v>
      </c>
      <c r="M153" s="37" t="s">
        <v>224</v>
      </c>
      <c r="N153" s="36" t="s">
        <v>225</v>
      </c>
      <c r="O153" s="36" t="s">
        <v>226</v>
      </c>
      <c r="P153" s="36" t="s">
        <v>230</v>
      </c>
      <c r="Q153" s="38"/>
      <c r="R153" s="39"/>
      <c r="S153" s="38"/>
      <c r="T153" s="42">
        <v>2923229.13</v>
      </c>
      <c r="U153" s="42">
        <v>0</v>
      </c>
      <c r="V153" s="42">
        <v>2923229.13</v>
      </c>
      <c r="W153" s="43"/>
    </row>
    <row r="154" spans="1:23" ht="22.5" x14ac:dyDescent="0.25">
      <c r="A154" s="36" t="s">
        <v>255</v>
      </c>
      <c r="B154" s="37" t="s">
        <v>217</v>
      </c>
      <c r="C154" s="37" t="s">
        <v>238</v>
      </c>
      <c r="D154" s="37" t="s">
        <v>219</v>
      </c>
      <c r="E154" s="37" t="s">
        <v>240</v>
      </c>
      <c r="F154" s="37" t="s">
        <v>220</v>
      </c>
      <c r="G154" s="37" t="s">
        <v>219</v>
      </c>
      <c r="H154" s="37" t="s">
        <v>221</v>
      </c>
      <c r="I154" s="37" t="s">
        <v>222</v>
      </c>
      <c r="J154" s="37" t="s">
        <v>223</v>
      </c>
      <c r="K154" s="37" t="s">
        <v>220</v>
      </c>
      <c r="L154" s="37" t="s">
        <v>243</v>
      </c>
      <c r="M154" s="37" t="s">
        <v>224</v>
      </c>
      <c r="N154" s="36" t="s">
        <v>225</v>
      </c>
      <c r="O154" s="36" t="s">
        <v>226</v>
      </c>
      <c r="P154" s="36" t="s">
        <v>257</v>
      </c>
      <c r="Q154" s="38"/>
      <c r="R154" s="39"/>
      <c r="S154" s="38"/>
      <c r="T154" s="42">
        <v>0</v>
      </c>
      <c r="U154" s="42">
        <v>1737124.69</v>
      </c>
      <c r="V154" s="42">
        <v>-1737124.69</v>
      </c>
      <c r="W154" s="43"/>
    </row>
    <row r="155" spans="1:23" ht="22.5" x14ac:dyDescent="0.25">
      <c r="A155" s="36" t="s">
        <v>255</v>
      </c>
      <c r="B155" s="37" t="s">
        <v>217</v>
      </c>
      <c r="C155" s="37" t="s">
        <v>238</v>
      </c>
      <c r="D155" s="37" t="s">
        <v>219</v>
      </c>
      <c r="E155" s="37" t="s">
        <v>244</v>
      </c>
      <c r="F155" s="37" t="s">
        <v>220</v>
      </c>
      <c r="G155" s="37" t="s">
        <v>219</v>
      </c>
      <c r="H155" s="37" t="s">
        <v>221</v>
      </c>
      <c r="I155" s="37" t="s">
        <v>222</v>
      </c>
      <c r="J155" s="37" t="s">
        <v>223</v>
      </c>
      <c r="K155" s="37" t="s">
        <v>220</v>
      </c>
      <c r="L155" s="37" t="s">
        <v>219</v>
      </c>
      <c r="M155" s="37" t="s">
        <v>224</v>
      </c>
      <c r="N155" s="36" t="s">
        <v>225</v>
      </c>
      <c r="O155" s="36" t="s">
        <v>226</v>
      </c>
      <c r="P155" s="36" t="s">
        <v>241</v>
      </c>
      <c r="Q155" s="38"/>
      <c r="R155" s="39"/>
      <c r="S155" s="38"/>
      <c r="T155" s="42">
        <v>53711.03</v>
      </c>
      <c r="U155" s="42">
        <v>0</v>
      </c>
      <c r="V155" s="42">
        <v>53711.03</v>
      </c>
      <c r="W155" s="43"/>
    </row>
    <row r="156" spans="1:23" ht="22.5" x14ac:dyDescent="0.25">
      <c r="A156" s="36" t="s">
        <v>255</v>
      </c>
      <c r="B156" s="37" t="s">
        <v>217</v>
      </c>
      <c r="C156" s="37" t="s">
        <v>238</v>
      </c>
      <c r="D156" s="37" t="s">
        <v>219</v>
      </c>
      <c r="E156" s="37" t="s">
        <v>244</v>
      </c>
      <c r="F156" s="37" t="s">
        <v>220</v>
      </c>
      <c r="G156" s="37" t="s">
        <v>219</v>
      </c>
      <c r="H156" s="37" t="s">
        <v>221</v>
      </c>
      <c r="I156" s="37" t="s">
        <v>222</v>
      </c>
      <c r="J156" s="37" t="s">
        <v>223</v>
      </c>
      <c r="K156" s="37" t="s">
        <v>220</v>
      </c>
      <c r="L156" s="37" t="s">
        <v>219</v>
      </c>
      <c r="M156" s="37" t="s">
        <v>224</v>
      </c>
      <c r="N156" s="36" t="s">
        <v>225</v>
      </c>
      <c r="O156" s="36" t="s">
        <v>226</v>
      </c>
      <c r="P156" s="36" t="s">
        <v>261</v>
      </c>
      <c r="Q156" s="38"/>
      <c r="R156" s="39"/>
      <c r="S156" s="38"/>
      <c r="T156" s="42">
        <v>0</v>
      </c>
      <c r="U156" s="42">
        <v>41556.35</v>
      </c>
      <c r="V156" s="42">
        <v>-41556.35</v>
      </c>
      <c r="W156" s="43"/>
    </row>
    <row r="157" spans="1:23" ht="22.5" x14ac:dyDescent="0.25">
      <c r="A157" s="36" t="s">
        <v>262</v>
      </c>
      <c r="B157" s="37" t="s">
        <v>217</v>
      </c>
      <c r="C157" s="37" t="s">
        <v>218</v>
      </c>
      <c r="D157" s="37" t="s">
        <v>219</v>
      </c>
      <c r="E157" s="37" t="s">
        <v>220</v>
      </c>
      <c r="F157" s="37" t="s">
        <v>220</v>
      </c>
      <c r="G157" s="37" t="s">
        <v>219</v>
      </c>
      <c r="H157" s="37" t="s">
        <v>221</v>
      </c>
      <c r="I157" s="37" t="s">
        <v>222</v>
      </c>
      <c r="J157" s="37" t="s">
        <v>223</v>
      </c>
      <c r="K157" s="37" t="s">
        <v>220</v>
      </c>
      <c r="L157" s="37" t="s">
        <v>219</v>
      </c>
      <c r="M157" s="37" t="s">
        <v>224</v>
      </c>
      <c r="N157" s="36" t="s">
        <v>225</v>
      </c>
      <c r="O157" s="36" t="s">
        <v>226</v>
      </c>
      <c r="P157" s="36" t="s">
        <v>227</v>
      </c>
      <c r="Q157" s="38"/>
      <c r="R157" s="39"/>
      <c r="S157" s="38"/>
      <c r="T157" s="40"/>
      <c r="U157" s="40"/>
      <c r="V157" s="40"/>
      <c r="W157" s="41">
        <v>5380980</v>
      </c>
    </row>
    <row r="158" spans="1:23" ht="22.5" x14ac:dyDescent="0.25">
      <c r="A158" s="36" t="s">
        <v>262</v>
      </c>
      <c r="B158" s="37" t="s">
        <v>217</v>
      </c>
      <c r="C158" s="37" t="s">
        <v>218</v>
      </c>
      <c r="D158" s="37" t="s">
        <v>219</v>
      </c>
      <c r="E158" s="37" t="s">
        <v>220</v>
      </c>
      <c r="F158" s="37" t="s">
        <v>220</v>
      </c>
      <c r="G158" s="37" t="s">
        <v>219</v>
      </c>
      <c r="H158" s="37" t="s">
        <v>221</v>
      </c>
      <c r="I158" s="37" t="s">
        <v>222</v>
      </c>
      <c r="J158" s="37" t="s">
        <v>223</v>
      </c>
      <c r="K158" s="37" t="s">
        <v>220</v>
      </c>
      <c r="L158" s="37" t="s">
        <v>219</v>
      </c>
      <c r="M158" s="37" t="s">
        <v>224</v>
      </c>
      <c r="N158" s="36" t="s">
        <v>225</v>
      </c>
      <c r="O158" s="36" t="s">
        <v>226</v>
      </c>
      <c r="P158" s="36" t="s">
        <v>228</v>
      </c>
      <c r="Q158" s="38"/>
      <c r="R158" s="39"/>
      <c r="S158" s="38"/>
      <c r="T158" s="42">
        <v>650894.14</v>
      </c>
      <c r="U158" s="42">
        <v>0</v>
      </c>
      <c r="V158" s="42">
        <v>650894.14</v>
      </c>
      <c r="W158" s="43"/>
    </row>
    <row r="159" spans="1:23" ht="22.5" x14ac:dyDescent="0.25">
      <c r="A159" s="36" t="s">
        <v>262</v>
      </c>
      <c r="B159" s="37" t="s">
        <v>217</v>
      </c>
      <c r="C159" s="37" t="s">
        <v>218</v>
      </c>
      <c r="D159" s="37" t="s">
        <v>219</v>
      </c>
      <c r="E159" s="37" t="s">
        <v>220</v>
      </c>
      <c r="F159" s="37" t="s">
        <v>220</v>
      </c>
      <c r="G159" s="37" t="s">
        <v>219</v>
      </c>
      <c r="H159" s="37" t="s">
        <v>221</v>
      </c>
      <c r="I159" s="37" t="s">
        <v>222</v>
      </c>
      <c r="J159" s="37" t="s">
        <v>223</v>
      </c>
      <c r="K159" s="37" t="s">
        <v>220</v>
      </c>
      <c r="L159" s="37" t="s">
        <v>219</v>
      </c>
      <c r="M159" s="37" t="s">
        <v>224</v>
      </c>
      <c r="N159" s="36" t="s">
        <v>225</v>
      </c>
      <c r="O159" s="36" t="s">
        <v>226</v>
      </c>
      <c r="P159" s="36" t="s">
        <v>229</v>
      </c>
      <c r="Q159" s="38"/>
      <c r="R159" s="39"/>
      <c r="S159" s="38"/>
      <c r="T159" s="40"/>
      <c r="U159" s="40"/>
      <c r="V159" s="40"/>
      <c r="W159" s="41">
        <v>10597200</v>
      </c>
    </row>
    <row r="160" spans="1:23" ht="22.5" x14ac:dyDescent="0.25">
      <c r="A160" s="36" t="s">
        <v>262</v>
      </c>
      <c r="B160" s="37" t="s">
        <v>217</v>
      </c>
      <c r="C160" s="37" t="s">
        <v>218</v>
      </c>
      <c r="D160" s="37" t="s">
        <v>219</v>
      </c>
      <c r="E160" s="37" t="s">
        <v>220</v>
      </c>
      <c r="F160" s="37" t="s">
        <v>220</v>
      </c>
      <c r="G160" s="37" t="s">
        <v>219</v>
      </c>
      <c r="H160" s="37" t="s">
        <v>221</v>
      </c>
      <c r="I160" s="37" t="s">
        <v>222</v>
      </c>
      <c r="J160" s="37" t="s">
        <v>223</v>
      </c>
      <c r="K160" s="37" t="s">
        <v>220</v>
      </c>
      <c r="L160" s="37" t="s">
        <v>219</v>
      </c>
      <c r="M160" s="37" t="s">
        <v>224</v>
      </c>
      <c r="N160" s="36" t="s">
        <v>225</v>
      </c>
      <c r="O160" s="36" t="s">
        <v>226</v>
      </c>
      <c r="P160" s="36" t="s">
        <v>230</v>
      </c>
      <c r="Q160" s="38"/>
      <c r="R160" s="39"/>
      <c r="S160" s="38"/>
      <c r="T160" s="42">
        <v>2400808.2599999998</v>
      </c>
      <c r="U160" s="42">
        <v>0</v>
      </c>
      <c r="V160" s="42">
        <v>2400808.2599999998</v>
      </c>
      <c r="W160" s="43"/>
    </row>
    <row r="161" spans="1:23" ht="22.5" x14ac:dyDescent="0.25">
      <c r="A161" s="36" t="s">
        <v>262</v>
      </c>
      <c r="B161" s="37" t="s">
        <v>217</v>
      </c>
      <c r="C161" s="37" t="s">
        <v>218</v>
      </c>
      <c r="D161" s="37" t="s">
        <v>219</v>
      </c>
      <c r="E161" s="37" t="s">
        <v>220</v>
      </c>
      <c r="F161" s="37" t="s">
        <v>220</v>
      </c>
      <c r="G161" s="37" t="s">
        <v>219</v>
      </c>
      <c r="H161" s="37" t="s">
        <v>221</v>
      </c>
      <c r="I161" s="37" t="s">
        <v>222</v>
      </c>
      <c r="J161" s="37" t="s">
        <v>223</v>
      </c>
      <c r="K161" s="37" t="s">
        <v>220</v>
      </c>
      <c r="L161" s="37" t="s">
        <v>219</v>
      </c>
      <c r="M161" s="37" t="s">
        <v>224</v>
      </c>
      <c r="N161" s="36" t="s">
        <v>225</v>
      </c>
      <c r="O161" s="36" t="s">
        <v>226</v>
      </c>
      <c r="P161" s="36" t="s">
        <v>263</v>
      </c>
      <c r="Q161" s="38"/>
      <c r="R161" s="39"/>
      <c r="S161" s="38"/>
      <c r="T161" s="40"/>
      <c r="U161" s="40"/>
      <c r="V161" s="40"/>
      <c r="W161" s="41">
        <v>-5380980</v>
      </c>
    </row>
    <row r="162" spans="1:23" ht="22.5" x14ac:dyDescent="0.25">
      <c r="A162" s="36" t="s">
        <v>262</v>
      </c>
      <c r="B162" s="37" t="s">
        <v>217</v>
      </c>
      <c r="C162" s="37" t="s">
        <v>218</v>
      </c>
      <c r="D162" s="37" t="s">
        <v>219</v>
      </c>
      <c r="E162" s="37" t="s">
        <v>220</v>
      </c>
      <c r="F162" s="37" t="s">
        <v>220</v>
      </c>
      <c r="G162" s="37" t="s">
        <v>219</v>
      </c>
      <c r="H162" s="37" t="s">
        <v>221</v>
      </c>
      <c r="I162" s="37" t="s">
        <v>222</v>
      </c>
      <c r="J162" s="37" t="s">
        <v>223</v>
      </c>
      <c r="K162" s="37" t="s">
        <v>220</v>
      </c>
      <c r="L162" s="37" t="s">
        <v>219</v>
      </c>
      <c r="M162" s="37" t="s">
        <v>224</v>
      </c>
      <c r="N162" s="36" t="s">
        <v>225</v>
      </c>
      <c r="O162" s="36" t="s">
        <v>226</v>
      </c>
      <c r="P162" s="36" t="s">
        <v>264</v>
      </c>
      <c r="Q162" s="38"/>
      <c r="R162" s="39"/>
      <c r="S162" s="38"/>
      <c r="T162" s="42">
        <v>0</v>
      </c>
      <c r="U162" s="42">
        <v>650894.14</v>
      </c>
      <c r="V162" s="42">
        <v>-650894.14</v>
      </c>
      <c r="W162" s="43"/>
    </row>
    <row r="163" spans="1:23" ht="22.5" x14ac:dyDescent="0.25">
      <c r="A163" s="36" t="s">
        <v>262</v>
      </c>
      <c r="B163" s="37" t="s">
        <v>217</v>
      </c>
      <c r="C163" s="37" t="s">
        <v>233</v>
      </c>
      <c r="D163" s="37" t="s">
        <v>219</v>
      </c>
      <c r="E163" s="37" t="s">
        <v>220</v>
      </c>
      <c r="F163" s="37" t="s">
        <v>220</v>
      </c>
      <c r="G163" s="37" t="s">
        <v>219</v>
      </c>
      <c r="H163" s="37" t="s">
        <v>221</v>
      </c>
      <c r="I163" s="37" t="s">
        <v>222</v>
      </c>
      <c r="J163" s="37" t="s">
        <v>223</v>
      </c>
      <c r="K163" s="37" t="s">
        <v>220</v>
      </c>
      <c r="L163" s="37" t="s">
        <v>219</v>
      </c>
      <c r="M163" s="37" t="s">
        <v>224</v>
      </c>
      <c r="N163" s="36" t="s">
        <v>225</v>
      </c>
      <c r="O163" s="36" t="s">
        <v>226</v>
      </c>
      <c r="P163" s="36" t="s">
        <v>258</v>
      </c>
      <c r="Q163" s="38"/>
      <c r="R163" s="39"/>
      <c r="S163" s="38"/>
      <c r="T163" s="42">
        <v>1926.94</v>
      </c>
      <c r="U163" s="42">
        <v>0</v>
      </c>
      <c r="V163" s="42">
        <v>1926.94</v>
      </c>
      <c r="W163" s="43"/>
    </row>
    <row r="164" spans="1:23" ht="22.5" x14ac:dyDescent="0.25">
      <c r="A164" s="36" t="s">
        <v>262</v>
      </c>
      <c r="B164" s="37" t="s">
        <v>217</v>
      </c>
      <c r="C164" s="37" t="s">
        <v>233</v>
      </c>
      <c r="D164" s="37" t="s">
        <v>219</v>
      </c>
      <c r="E164" s="37" t="s">
        <v>220</v>
      </c>
      <c r="F164" s="37" t="s">
        <v>220</v>
      </c>
      <c r="G164" s="37" t="s">
        <v>219</v>
      </c>
      <c r="H164" s="37" t="s">
        <v>221</v>
      </c>
      <c r="I164" s="37" t="s">
        <v>222</v>
      </c>
      <c r="J164" s="37" t="s">
        <v>223</v>
      </c>
      <c r="K164" s="37" t="s">
        <v>220</v>
      </c>
      <c r="L164" s="37" t="s">
        <v>219</v>
      </c>
      <c r="M164" s="37" t="s">
        <v>224</v>
      </c>
      <c r="N164" s="36" t="s">
        <v>225</v>
      </c>
      <c r="O164" s="36" t="s">
        <v>226</v>
      </c>
      <c r="P164" s="36" t="s">
        <v>265</v>
      </c>
      <c r="Q164" s="38"/>
      <c r="R164" s="39"/>
      <c r="S164" s="38"/>
      <c r="T164" s="42">
        <v>0</v>
      </c>
      <c r="U164" s="42">
        <v>1926.94</v>
      </c>
      <c r="V164" s="42">
        <v>-1926.94</v>
      </c>
      <c r="W164" s="43"/>
    </row>
    <row r="165" spans="1:23" ht="22.5" x14ac:dyDescent="0.25">
      <c r="A165" s="36" t="s">
        <v>262</v>
      </c>
      <c r="B165" s="37" t="s">
        <v>217</v>
      </c>
      <c r="C165" s="37" t="s">
        <v>233</v>
      </c>
      <c r="D165" s="37" t="s">
        <v>219</v>
      </c>
      <c r="E165" s="37" t="s">
        <v>220</v>
      </c>
      <c r="F165" s="37" t="s">
        <v>220</v>
      </c>
      <c r="G165" s="37" t="s">
        <v>219</v>
      </c>
      <c r="H165" s="37" t="s">
        <v>221</v>
      </c>
      <c r="I165" s="37" t="s">
        <v>222</v>
      </c>
      <c r="J165" s="37" t="s">
        <v>223</v>
      </c>
      <c r="K165" s="37" t="s">
        <v>220</v>
      </c>
      <c r="L165" s="37" t="s">
        <v>234</v>
      </c>
      <c r="M165" s="37" t="s">
        <v>224</v>
      </c>
      <c r="N165" s="36" t="s">
        <v>225</v>
      </c>
      <c r="O165" s="36" t="s">
        <v>226</v>
      </c>
      <c r="P165" s="36" t="s">
        <v>227</v>
      </c>
      <c r="Q165" s="38"/>
      <c r="R165" s="39"/>
      <c r="S165" s="38"/>
      <c r="T165" s="40"/>
      <c r="U165" s="40"/>
      <c r="V165" s="40"/>
      <c r="W165" s="41">
        <v>6365043</v>
      </c>
    </row>
    <row r="166" spans="1:23" ht="22.5" x14ac:dyDescent="0.25">
      <c r="A166" s="36" t="s">
        <v>262</v>
      </c>
      <c r="B166" s="37" t="s">
        <v>217</v>
      </c>
      <c r="C166" s="37" t="s">
        <v>233</v>
      </c>
      <c r="D166" s="37" t="s">
        <v>219</v>
      </c>
      <c r="E166" s="37" t="s">
        <v>220</v>
      </c>
      <c r="F166" s="37" t="s">
        <v>220</v>
      </c>
      <c r="G166" s="37" t="s">
        <v>219</v>
      </c>
      <c r="H166" s="37" t="s">
        <v>221</v>
      </c>
      <c r="I166" s="37" t="s">
        <v>222</v>
      </c>
      <c r="J166" s="37" t="s">
        <v>223</v>
      </c>
      <c r="K166" s="37" t="s">
        <v>220</v>
      </c>
      <c r="L166" s="37" t="s">
        <v>234</v>
      </c>
      <c r="M166" s="37" t="s">
        <v>224</v>
      </c>
      <c r="N166" s="36" t="s">
        <v>225</v>
      </c>
      <c r="O166" s="36" t="s">
        <v>226</v>
      </c>
      <c r="P166" s="36" t="s">
        <v>228</v>
      </c>
      <c r="Q166" s="38"/>
      <c r="R166" s="39"/>
      <c r="S166" s="38"/>
      <c r="T166" s="42">
        <v>700651.57</v>
      </c>
      <c r="U166" s="42">
        <v>0</v>
      </c>
      <c r="V166" s="42">
        <v>700651.57</v>
      </c>
      <c r="W166" s="43"/>
    </row>
    <row r="167" spans="1:23" ht="22.5" x14ac:dyDescent="0.25">
      <c r="A167" s="36" t="s">
        <v>262</v>
      </c>
      <c r="B167" s="37" t="s">
        <v>217</v>
      </c>
      <c r="C167" s="37" t="s">
        <v>233</v>
      </c>
      <c r="D167" s="37" t="s">
        <v>219</v>
      </c>
      <c r="E167" s="37" t="s">
        <v>220</v>
      </c>
      <c r="F167" s="37" t="s">
        <v>220</v>
      </c>
      <c r="G167" s="37" t="s">
        <v>219</v>
      </c>
      <c r="H167" s="37" t="s">
        <v>221</v>
      </c>
      <c r="I167" s="37" t="s">
        <v>222</v>
      </c>
      <c r="J167" s="37" t="s">
        <v>223</v>
      </c>
      <c r="K167" s="37" t="s">
        <v>220</v>
      </c>
      <c r="L167" s="37" t="s">
        <v>234</v>
      </c>
      <c r="M167" s="37" t="s">
        <v>224</v>
      </c>
      <c r="N167" s="36" t="s">
        <v>225</v>
      </c>
      <c r="O167" s="36" t="s">
        <v>226</v>
      </c>
      <c r="P167" s="36" t="s">
        <v>229</v>
      </c>
      <c r="Q167" s="38"/>
      <c r="R167" s="39"/>
      <c r="S167" s="38"/>
      <c r="T167" s="40"/>
      <c r="U167" s="40"/>
      <c r="V167" s="40"/>
      <c r="W167" s="41">
        <v>11347841</v>
      </c>
    </row>
    <row r="168" spans="1:23" ht="22.5" x14ac:dyDescent="0.25">
      <c r="A168" s="36" t="s">
        <v>262</v>
      </c>
      <c r="B168" s="37" t="s">
        <v>217</v>
      </c>
      <c r="C168" s="37" t="s">
        <v>233</v>
      </c>
      <c r="D168" s="37" t="s">
        <v>219</v>
      </c>
      <c r="E168" s="37" t="s">
        <v>220</v>
      </c>
      <c r="F168" s="37" t="s">
        <v>220</v>
      </c>
      <c r="G168" s="37" t="s">
        <v>219</v>
      </c>
      <c r="H168" s="37" t="s">
        <v>221</v>
      </c>
      <c r="I168" s="37" t="s">
        <v>222</v>
      </c>
      <c r="J168" s="37" t="s">
        <v>223</v>
      </c>
      <c r="K168" s="37" t="s">
        <v>220</v>
      </c>
      <c r="L168" s="37" t="s">
        <v>234</v>
      </c>
      <c r="M168" s="37" t="s">
        <v>224</v>
      </c>
      <c r="N168" s="36" t="s">
        <v>225</v>
      </c>
      <c r="O168" s="36" t="s">
        <v>226</v>
      </c>
      <c r="P168" s="36" t="s">
        <v>230</v>
      </c>
      <c r="Q168" s="38"/>
      <c r="R168" s="39"/>
      <c r="S168" s="38"/>
      <c r="T168" s="42">
        <v>2432100.87</v>
      </c>
      <c r="U168" s="42">
        <v>0</v>
      </c>
      <c r="V168" s="42">
        <v>2432100.87</v>
      </c>
      <c r="W168" s="43"/>
    </row>
    <row r="169" spans="1:23" ht="22.5" x14ac:dyDescent="0.25">
      <c r="A169" s="36" t="s">
        <v>262</v>
      </c>
      <c r="B169" s="37" t="s">
        <v>217</v>
      </c>
      <c r="C169" s="37" t="s">
        <v>233</v>
      </c>
      <c r="D169" s="37" t="s">
        <v>219</v>
      </c>
      <c r="E169" s="37" t="s">
        <v>220</v>
      </c>
      <c r="F169" s="37" t="s">
        <v>220</v>
      </c>
      <c r="G169" s="37" t="s">
        <v>219</v>
      </c>
      <c r="H169" s="37" t="s">
        <v>221</v>
      </c>
      <c r="I169" s="37" t="s">
        <v>222</v>
      </c>
      <c r="J169" s="37" t="s">
        <v>223</v>
      </c>
      <c r="K169" s="37" t="s">
        <v>220</v>
      </c>
      <c r="L169" s="37" t="s">
        <v>234</v>
      </c>
      <c r="M169" s="37" t="s">
        <v>224</v>
      </c>
      <c r="N169" s="36" t="s">
        <v>225</v>
      </c>
      <c r="O169" s="36" t="s">
        <v>226</v>
      </c>
      <c r="P169" s="36" t="s">
        <v>263</v>
      </c>
      <c r="Q169" s="38"/>
      <c r="R169" s="39"/>
      <c r="S169" s="38"/>
      <c r="T169" s="40"/>
      <c r="U169" s="40"/>
      <c r="V169" s="40"/>
      <c r="W169" s="41">
        <v>-6365043</v>
      </c>
    </row>
    <row r="170" spans="1:23" ht="22.5" x14ac:dyDescent="0.25">
      <c r="A170" s="36" t="s">
        <v>262</v>
      </c>
      <c r="B170" s="37" t="s">
        <v>217</v>
      </c>
      <c r="C170" s="37" t="s">
        <v>233</v>
      </c>
      <c r="D170" s="37" t="s">
        <v>219</v>
      </c>
      <c r="E170" s="37" t="s">
        <v>220</v>
      </c>
      <c r="F170" s="37" t="s">
        <v>220</v>
      </c>
      <c r="G170" s="37" t="s">
        <v>219</v>
      </c>
      <c r="H170" s="37" t="s">
        <v>221</v>
      </c>
      <c r="I170" s="37" t="s">
        <v>222</v>
      </c>
      <c r="J170" s="37" t="s">
        <v>223</v>
      </c>
      <c r="K170" s="37" t="s">
        <v>220</v>
      </c>
      <c r="L170" s="37" t="s">
        <v>234</v>
      </c>
      <c r="M170" s="37" t="s">
        <v>224</v>
      </c>
      <c r="N170" s="36" t="s">
        <v>225</v>
      </c>
      <c r="O170" s="36" t="s">
        <v>226</v>
      </c>
      <c r="P170" s="36" t="s">
        <v>264</v>
      </c>
      <c r="Q170" s="38"/>
      <c r="R170" s="39"/>
      <c r="S170" s="38"/>
      <c r="T170" s="42">
        <v>0</v>
      </c>
      <c r="U170" s="42">
        <v>693478.25</v>
      </c>
      <c r="V170" s="42">
        <v>-693478.25</v>
      </c>
      <c r="W170" s="43"/>
    </row>
    <row r="171" spans="1:23" ht="22.5" x14ac:dyDescent="0.25">
      <c r="A171" s="36" t="s">
        <v>262</v>
      </c>
      <c r="B171" s="37" t="s">
        <v>217</v>
      </c>
      <c r="C171" s="37" t="s">
        <v>233</v>
      </c>
      <c r="D171" s="37" t="s">
        <v>219</v>
      </c>
      <c r="E171" s="37" t="s">
        <v>220</v>
      </c>
      <c r="F171" s="37" t="s">
        <v>220</v>
      </c>
      <c r="G171" s="37" t="s">
        <v>219</v>
      </c>
      <c r="H171" s="37" t="s">
        <v>221</v>
      </c>
      <c r="I171" s="37" t="s">
        <v>222</v>
      </c>
      <c r="J171" s="37" t="s">
        <v>223</v>
      </c>
      <c r="K171" s="37" t="s">
        <v>220</v>
      </c>
      <c r="L171" s="37" t="s">
        <v>235</v>
      </c>
      <c r="M171" s="37" t="s">
        <v>224</v>
      </c>
      <c r="N171" s="36" t="s">
        <v>225</v>
      </c>
      <c r="O171" s="36" t="s">
        <v>226</v>
      </c>
      <c r="P171" s="36" t="s">
        <v>228</v>
      </c>
      <c r="Q171" s="38"/>
      <c r="R171" s="39"/>
      <c r="S171" s="38"/>
      <c r="T171" s="42">
        <v>851068.72</v>
      </c>
      <c r="U171" s="42">
        <v>0</v>
      </c>
      <c r="V171" s="42">
        <v>851068.72</v>
      </c>
      <c r="W171" s="43"/>
    </row>
    <row r="172" spans="1:23" ht="22.5" x14ac:dyDescent="0.25">
      <c r="A172" s="36" t="s">
        <v>262</v>
      </c>
      <c r="B172" s="37" t="s">
        <v>217</v>
      </c>
      <c r="C172" s="37" t="s">
        <v>233</v>
      </c>
      <c r="D172" s="37" t="s">
        <v>219</v>
      </c>
      <c r="E172" s="37" t="s">
        <v>220</v>
      </c>
      <c r="F172" s="37" t="s">
        <v>220</v>
      </c>
      <c r="G172" s="37" t="s">
        <v>219</v>
      </c>
      <c r="H172" s="37" t="s">
        <v>221</v>
      </c>
      <c r="I172" s="37" t="s">
        <v>222</v>
      </c>
      <c r="J172" s="37" t="s">
        <v>223</v>
      </c>
      <c r="K172" s="37" t="s">
        <v>220</v>
      </c>
      <c r="L172" s="37" t="s">
        <v>235</v>
      </c>
      <c r="M172" s="37" t="s">
        <v>224</v>
      </c>
      <c r="N172" s="36" t="s">
        <v>225</v>
      </c>
      <c r="O172" s="36" t="s">
        <v>226</v>
      </c>
      <c r="P172" s="36" t="s">
        <v>230</v>
      </c>
      <c r="Q172" s="38"/>
      <c r="R172" s="39"/>
      <c r="S172" s="38"/>
      <c r="T172" s="42">
        <v>1440522.67</v>
      </c>
      <c r="U172" s="42">
        <v>0</v>
      </c>
      <c r="V172" s="42">
        <v>1440522.67</v>
      </c>
      <c r="W172" s="43"/>
    </row>
    <row r="173" spans="1:23" ht="22.5" x14ac:dyDescent="0.25">
      <c r="A173" s="36" t="s">
        <v>262</v>
      </c>
      <c r="B173" s="37" t="s">
        <v>217</v>
      </c>
      <c r="C173" s="37" t="s">
        <v>233</v>
      </c>
      <c r="D173" s="37" t="s">
        <v>219</v>
      </c>
      <c r="E173" s="37" t="s">
        <v>220</v>
      </c>
      <c r="F173" s="37" t="s">
        <v>220</v>
      </c>
      <c r="G173" s="37" t="s">
        <v>219</v>
      </c>
      <c r="H173" s="37" t="s">
        <v>221</v>
      </c>
      <c r="I173" s="37" t="s">
        <v>222</v>
      </c>
      <c r="J173" s="37" t="s">
        <v>223</v>
      </c>
      <c r="K173" s="37" t="s">
        <v>220</v>
      </c>
      <c r="L173" s="37" t="s">
        <v>235</v>
      </c>
      <c r="M173" s="37" t="s">
        <v>224</v>
      </c>
      <c r="N173" s="36" t="s">
        <v>225</v>
      </c>
      <c r="O173" s="36" t="s">
        <v>226</v>
      </c>
      <c r="P173" s="36" t="s">
        <v>264</v>
      </c>
      <c r="Q173" s="38"/>
      <c r="R173" s="39"/>
      <c r="S173" s="38"/>
      <c r="T173" s="42">
        <v>0</v>
      </c>
      <c r="U173" s="42">
        <v>854261.59</v>
      </c>
      <c r="V173" s="42">
        <v>-854261.59</v>
      </c>
      <c r="W173" s="43"/>
    </row>
    <row r="174" spans="1:23" ht="22.5" x14ac:dyDescent="0.25">
      <c r="A174" s="36" t="s">
        <v>262</v>
      </c>
      <c r="B174" s="37" t="s">
        <v>217</v>
      </c>
      <c r="C174" s="37" t="s">
        <v>233</v>
      </c>
      <c r="D174" s="37" t="s">
        <v>219</v>
      </c>
      <c r="E174" s="37" t="s">
        <v>220</v>
      </c>
      <c r="F174" s="37" t="s">
        <v>220</v>
      </c>
      <c r="G174" s="37" t="s">
        <v>219</v>
      </c>
      <c r="H174" s="37" t="s">
        <v>221</v>
      </c>
      <c r="I174" s="37" t="s">
        <v>222</v>
      </c>
      <c r="J174" s="37" t="s">
        <v>223</v>
      </c>
      <c r="K174" s="37" t="s">
        <v>220</v>
      </c>
      <c r="L174" s="37" t="s">
        <v>236</v>
      </c>
      <c r="M174" s="37" t="s">
        <v>224</v>
      </c>
      <c r="N174" s="36" t="s">
        <v>225</v>
      </c>
      <c r="O174" s="36" t="s">
        <v>226</v>
      </c>
      <c r="P174" s="36" t="s">
        <v>227</v>
      </c>
      <c r="Q174" s="38"/>
      <c r="R174" s="39"/>
      <c r="S174" s="38"/>
      <c r="T174" s="40"/>
      <c r="U174" s="40"/>
      <c r="V174" s="40"/>
      <c r="W174" s="41">
        <v>1121420</v>
      </c>
    </row>
    <row r="175" spans="1:23" ht="22.5" x14ac:dyDescent="0.25">
      <c r="A175" s="36" t="s">
        <v>262</v>
      </c>
      <c r="B175" s="37" t="s">
        <v>217</v>
      </c>
      <c r="C175" s="37" t="s">
        <v>233</v>
      </c>
      <c r="D175" s="37" t="s">
        <v>219</v>
      </c>
      <c r="E175" s="37" t="s">
        <v>220</v>
      </c>
      <c r="F175" s="37" t="s">
        <v>220</v>
      </c>
      <c r="G175" s="37" t="s">
        <v>219</v>
      </c>
      <c r="H175" s="37" t="s">
        <v>221</v>
      </c>
      <c r="I175" s="37" t="s">
        <v>222</v>
      </c>
      <c r="J175" s="37" t="s">
        <v>223</v>
      </c>
      <c r="K175" s="37" t="s">
        <v>220</v>
      </c>
      <c r="L175" s="37" t="s">
        <v>236</v>
      </c>
      <c r="M175" s="37" t="s">
        <v>224</v>
      </c>
      <c r="N175" s="36" t="s">
        <v>225</v>
      </c>
      <c r="O175" s="36" t="s">
        <v>226</v>
      </c>
      <c r="P175" s="36" t="s">
        <v>228</v>
      </c>
      <c r="Q175" s="38"/>
      <c r="R175" s="39"/>
      <c r="S175" s="38"/>
      <c r="T175" s="42">
        <v>251198.07999999999</v>
      </c>
      <c r="U175" s="42">
        <v>0</v>
      </c>
      <c r="V175" s="42">
        <v>251198.07999999999</v>
      </c>
      <c r="W175" s="43"/>
    </row>
    <row r="176" spans="1:23" ht="22.5" x14ac:dyDescent="0.25">
      <c r="A176" s="36" t="s">
        <v>262</v>
      </c>
      <c r="B176" s="37" t="s">
        <v>217</v>
      </c>
      <c r="C176" s="37" t="s">
        <v>233</v>
      </c>
      <c r="D176" s="37" t="s">
        <v>219</v>
      </c>
      <c r="E176" s="37" t="s">
        <v>220</v>
      </c>
      <c r="F176" s="37" t="s">
        <v>220</v>
      </c>
      <c r="G176" s="37" t="s">
        <v>219</v>
      </c>
      <c r="H176" s="37" t="s">
        <v>221</v>
      </c>
      <c r="I176" s="37" t="s">
        <v>222</v>
      </c>
      <c r="J176" s="37" t="s">
        <v>223</v>
      </c>
      <c r="K176" s="37" t="s">
        <v>220</v>
      </c>
      <c r="L176" s="37" t="s">
        <v>236</v>
      </c>
      <c r="M176" s="37" t="s">
        <v>224</v>
      </c>
      <c r="N176" s="36" t="s">
        <v>225</v>
      </c>
      <c r="O176" s="36" t="s">
        <v>226</v>
      </c>
      <c r="P176" s="36" t="s">
        <v>229</v>
      </c>
      <c r="Q176" s="38"/>
      <c r="R176" s="39"/>
      <c r="S176" s="38"/>
      <c r="T176" s="40"/>
      <c r="U176" s="40"/>
      <c r="V176" s="40"/>
      <c r="W176" s="41">
        <v>785560</v>
      </c>
    </row>
    <row r="177" spans="1:23" ht="22.5" x14ac:dyDescent="0.25">
      <c r="A177" s="36" t="s">
        <v>262</v>
      </c>
      <c r="B177" s="37" t="s">
        <v>217</v>
      </c>
      <c r="C177" s="37" t="s">
        <v>233</v>
      </c>
      <c r="D177" s="37" t="s">
        <v>219</v>
      </c>
      <c r="E177" s="37" t="s">
        <v>220</v>
      </c>
      <c r="F177" s="37" t="s">
        <v>220</v>
      </c>
      <c r="G177" s="37" t="s">
        <v>219</v>
      </c>
      <c r="H177" s="37" t="s">
        <v>221</v>
      </c>
      <c r="I177" s="37" t="s">
        <v>222</v>
      </c>
      <c r="J177" s="37" t="s">
        <v>223</v>
      </c>
      <c r="K177" s="37" t="s">
        <v>220</v>
      </c>
      <c r="L177" s="37" t="s">
        <v>236</v>
      </c>
      <c r="M177" s="37" t="s">
        <v>224</v>
      </c>
      <c r="N177" s="36" t="s">
        <v>225</v>
      </c>
      <c r="O177" s="36" t="s">
        <v>226</v>
      </c>
      <c r="P177" s="36" t="s">
        <v>230</v>
      </c>
      <c r="Q177" s="38"/>
      <c r="R177" s="39"/>
      <c r="S177" s="38"/>
      <c r="T177" s="42">
        <v>210224.14</v>
      </c>
      <c r="U177" s="42">
        <v>0</v>
      </c>
      <c r="V177" s="42">
        <v>210224.14</v>
      </c>
      <c r="W177" s="43"/>
    </row>
    <row r="178" spans="1:23" ht="22.5" x14ac:dyDescent="0.25">
      <c r="A178" s="36" t="s">
        <v>262</v>
      </c>
      <c r="B178" s="37" t="s">
        <v>217</v>
      </c>
      <c r="C178" s="37" t="s">
        <v>233</v>
      </c>
      <c r="D178" s="37" t="s">
        <v>219</v>
      </c>
      <c r="E178" s="37" t="s">
        <v>220</v>
      </c>
      <c r="F178" s="37" t="s">
        <v>220</v>
      </c>
      <c r="G178" s="37" t="s">
        <v>219</v>
      </c>
      <c r="H178" s="37" t="s">
        <v>221</v>
      </c>
      <c r="I178" s="37" t="s">
        <v>222</v>
      </c>
      <c r="J178" s="37" t="s">
        <v>223</v>
      </c>
      <c r="K178" s="37" t="s">
        <v>220</v>
      </c>
      <c r="L178" s="37" t="s">
        <v>236</v>
      </c>
      <c r="M178" s="37" t="s">
        <v>224</v>
      </c>
      <c r="N178" s="36" t="s">
        <v>225</v>
      </c>
      <c r="O178" s="36" t="s">
        <v>226</v>
      </c>
      <c r="P178" s="36" t="s">
        <v>263</v>
      </c>
      <c r="Q178" s="38"/>
      <c r="R178" s="39"/>
      <c r="S178" s="38"/>
      <c r="T178" s="40"/>
      <c r="U178" s="40"/>
      <c r="V178" s="40"/>
      <c r="W178" s="41">
        <v>-477640</v>
      </c>
    </row>
    <row r="179" spans="1:23" ht="22.5" x14ac:dyDescent="0.25">
      <c r="A179" s="36" t="s">
        <v>262</v>
      </c>
      <c r="B179" s="37" t="s">
        <v>217</v>
      </c>
      <c r="C179" s="37" t="s">
        <v>233</v>
      </c>
      <c r="D179" s="37" t="s">
        <v>219</v>
      </c>
      <c r="E179" s="37" t="s">
        <v>220</v>
      </c>
      <c r="F179" s="37" t="s">
        <v>220</v>
      </c>
      <c r="G179" s="37" t="s">
        <v>219</v>
      </c>
      <c r="H179" s="37" t="s">
        <v>221</v>
      </c>
      <c r="I179" s="37" t="s">
        <v>222</v>
      </c>
      <c r="J179" s="37" t="s">
        <v>223</v>
      </c>
      <c r="K179" s="37" t="s">
        <v>220</v>
      </c>
      <c r="L179" s="37" t="s">
        <v>236</v>
      </c>
      <c r="M179" s="37" t="s">
        <v>224</v>
      </c>
      <c r="N179" s="36" t="s">
        <v>225</v>
      </c>
      <c r="O179" s="36" t="s">
        <v>226</v>
      </c>
      <c r="P179" s="36" t="s">
        <v>264</v>
      </c>
      <c r="Q179" s="38"/>
      <c r="R179" s="39"/>
      <c r="S179" s="38"/>
      <c r="T179" s="42">
        <v>0</v>
      </c>
      <c r="U179" s="42">
        <v>104166.44</v>
      </c>
      <c r="V179" s="42">
        <v>-104166.44</v>
      </c>
      <c r="W179" s="43"/>
    </row>
    <row r="180" spans="1:23" ht="22.5" x14ac:dyDescent="0.25">
      <c r="A180" s="36" t="s">
        <v>262</v>
      </c>
      <c r="B180" s="37" t="s">
        <v>217</v>
      </c>
      <c r="C180" s="37" t="s">
        <v>233</v>
      </c>
      <c r="D180" s="37" t="s">
        <v>219</v>
      </c>
      <c r="E180" s="37" t="s">
        <v>220</v>
      </c>
      <c r="F180" s="37" t="s">
        <v>220</v>
      </c>
      <c r="G180" s="37" t="s">
        <v>219</v>
      </c>
      <c r="H180" s="37" t="s">
        <v>221</v>
      </c>
      <c r="I180" s="37" t="s">
        <v>222</v>
      </c>
      <c r="J180" s="37" t="s">
        <v>223</v>
      </c>
      <c r="K180" s="37" t="s">
        <v>220</v>
      </c>
      <c r="L180" s="37" t="s">
        <v>237</v>
      </c>
      <c r="M180" s="37" t="s">
        <v>224</v>
      </c>
      <c r="N180" s="36" t="s">
        <v>225</v>
      </c>
      <c r="O180" s="36" t="s">
        <v>226</v>
      </c>
      <c r="P180" s="36" t="s">
        <v>228</v>
      </c>
      <c r="Q180" s="38"/>
      <c r="R180" s="39"/>
      <c r="S180" s="38"/>
      <c r="T180" s="42">
        <v>0</v>
      </c>
      <c r="U180" s="42">
        <v>108.55</v>
      </c>
      <c r="V180" s="42">
        <v>-108.55</v>
      </c>
      <c r="W180" s="43"/>
    </row>
    <row r="181" spans="1:23" ht="22.5" x14ac:dyDescent="0.25">
      <c r="A181" s="36" t="s">
        <v>262</v>
      </c>
      <c r="B181" s="37" t="s">
        <v>217</v>
      </c>
      <c r="C181" s="37" t="s">
        <v>233</v>
      </c>
      <c r="D181" s="37" t="s">
        <v>219</v>
      </c>
      <c r="E181" s="37" t="s">
        <v>220</v>
      </c>
      <c r="F181" s="37" t="s">
        <v>220</v>
      </c>
      <c r="G181" s="37" t="s">
        <v>219</v>
      </c>
      <c r="H181" s="37" t="s">
        <v>221</v>
      </c>
      <c r="I181" s="37" t="s">
        <v>222</v>
      </c>
      <c r="J181" s="37" t="s">
        <v>223</v>
      </c>
      <c r="K181" s="37" t="s">
        <v>220</v>
      </c>
      <c r="L181" s="37" t="s">
        <v>237</v>
      </c>
      <c r="M181" s="37" t="s">
        <v>224</v>
      </c>
      <c r="N181" s="36" t="s">
        <v>225</v>
      </c>
      <c r="O181" s="36" t="s">
        <v>226</v>
      </c>
      <c r="P181" s="36" t="s">
        <v>230</v>
      </c>
      <c r="Q181" s="38"/>
      <c r="R181" s="39"/>
      <c r="S181" s="38"/>
      <c r="T181" s="42">
        <v>947.72</v>
      </c>
      <c r="U181" s="42">
        <v>0</v>
      </c>
      <c r="V181" s="42">
        <v>947.72</v>
      </c>
      <c r="W181" s="43"/>
    </row>
    <row r="182" spans="1:23" ht="22.5" x14ac:dyDescent="0.25">
      <c r="A182" s="36" t="s">
        <v>262</v>
      </c>
      <c r="B182" s="37" t="s">
        <v>217</v>
      </c>
      <c r="C182" s="37" t="s">
        <v>233</v>
      </c>
      <c r="D182" s="37" t="s">
        <v>219</v>
      </c>
      <c r="E182" s="37" t="s">
        <v>220</v>
      </c>
      <c r="F182" s="37" t="s">
        <v>220</v>
      </c>
      <c r="G182" s="37" t="s">
        <v>219</v>
      </c>
      <c r="H182" s="37" t="s">
        <v>221</v>
      </c>
      <c r="I182" s="37" t="s">
        <v>222</v>
      </c>
      <c r="J182" s="37" t="s">
        <v>223</v>
      </c>
      <c r="K182" s="37" t="s">
        <v>220</v>
      </c>
      <c r="L182" s="37" t="s">
        <v>237</v>
      </c>
      <c r="M182" s="37" t="s">
        <v>224</v>
      </c>
      <c r="N182" s="36" t="s">
        <v>225</v>
      </c>
      <c r="O182" s="36" t="s">
        <v>226</v>
      </c>
      <c r="P182" s="36" t="s">
        <v>264</v>
      </c>
      <c r="Q182" s="38"/>
      <c r="R182" s="39"/>
      <c r="S182" s="38"/>
      <c r="T182" s="42">
        <v>0</v>
      </c>
      <c r="U182" s="42">
        <v>1118.6300000000001</v>
      </c>
      <c r="V182" s="42">
        <v>-1118.6300000000001</v>
      </c>
      <c r="W182" s="43"/>
    </row>
    <row r="183" spans="1:23" ht="22.5" x14ac:dyDescent="0.25">
      <c r="A183" s="36" t="s">
        <v>262</v>
      </c>
      <c r="B183" s="37" t="s">
        <v>217</v>
      </c>
      <c r="C183" s="37" t="s">
        <v>238</v>
      </c>
      <c r="D183" s="37" t="s">
        <v>219</v>
      </c>
      <c r="E183" s="37" t="s">
        <v>220</v>
      </c>
      <c r="F183" s="37" t="s">
        <v>220</v>
      </c>
      <c r="G183" s="37" t="s">
        <v>219</v>
      </c>
      <c r="H183" s="37" t="s">
        <v>221</v>
      </c>
      <c r="I183" s="37" t="s">
        <v>222</v>
      </c>
      <c r="J183" s="37" t="s">
        <v>223</v>
      </c>
      <c r="K183" s="37" t="s">
        <v>220</v>
      </c>
      <c r="L183" s="37" t="s">
        <v>219</v>
      </c>
      <c r="M183" s="37" t="s">
        <v>224</v>
      </c>
      <c r="N183" s="36" t="s">
        <v>225</v>
      </c>
      <c r="O183" s="36" t="s">
        <v>226</v>
      </c>
      <c r="P183" s="36" t="s">
        <v>228</v>
      </c>
      <c r="Q183" s="38"/>
      <c r="R183" s="39"/>
      <c r="S183" s="38"/>
      <c r="T183" s="42">
        <v>108.55</v>
      </c>
      <c r="U183" s="42">
        <v>2453812.5099999998</v>
      </c>
      <c r="V183" s="42">
        <v>-2453703.96</v>
      </c>
      <c r="W183" s="43"/>
    </row>
    <row r="184" spans="1:23" ht="22.5" x14ac:dyDescent="0.25">
      <c r="A184" s="36" t="s">
        <v>262</v>
      </c>
      <c r="B184" s="37" t="s">
        <v>217</v>
      </c>
      <c r="C184" s="37" t="s">
        <v>238</v>
      </c>
      <c r="D184" s="37" t="s">
        <v>219</v>
      </c>
      <c r="E184" s="37" t="s">
        <v>220</v>
      </c>
      <c r="F184" s="37" t="s">
        <v>220</v>
      </c>
      <c r="G184" s="37" t="s">
        <v>219</v>
      </c>
      <c r="H184" s="37" t="s">
        <v>221</v>
      </c>
      <c r="I184" s="37" t="s">
        <v>222</v>
      </c>
      <c r="J184" s="37" t="s">
        <v>223</v>
      </c>
      <c r="K184" s="37" t="s">
        <v>220</v>
      </c>
      <c r="L184" s="37" t="s">
        <v>219</v>
      </c>
      <c r="M184" s="37" t="s">
        <v>224</v>
      </c>
      <c r="N184" s="36" t="s">
        <v>225</v>
      </c>
      <c r="O184" s="36" t="s">
        <v>226</v>
      </c>
      <c r="P184" s="36" t="s">
        <v>230</v>
      </c>
      <c r="Q184" s="38"/>
      <c r="R184" s="39"/>
      <c r="S184" s="38"/>
      <c r="T184" s="42">
        <v>0</v>
      </c>
      <c r="U184" s="42">
        <v>6484603.6600000001</v>
      </c>
      <c r="V184" s="42">
        <v>-6484603.6600000001</v>
      </c>
      <c r="W184" s="43"/>
    </row>
    <row r="185" spans="1:23" ht="22.5" x14ac:dyDescent="0.25">
      <c r="A185" s="36" t="s">
        <v>262</v>
      </c>
      <c r="B185" s="37" t="s">
        <v>217</v>
      </c>
      <c r="C185" s="37" t="s">
        <v>238</v>
      </c>
      <c r="D185" s="37" t="s">
        <v>219</v>
      </c>
      <c r="E185" s="37" t="s">
        <v>220</v>
      </c>
      <c r="F185" s="37" t="s">
        <v>220</v>
      </c>
      <c r="G185" s="37" t="s">
        <v>219</v>
      </c>
      <c r="H185" s="37" t="s">
        <v>221</v>
      </c>
      <c r="I185" s="37" t="s">
        <v>222</v>
      </c>
      <c r="J185" s="37" t="s">
        <v>223</v>
      </c>
      <c r="K185" s="37" t="s">
        <v>220</v>
      </c>
      <c r="L185" s="37" t="s">
        <v>219</v>
      </c>
      <c r="M185" s="37" t="s">
        <v>224</v>
      </c>
      <c r="N185" s="36" t="s">
        <v>225</v>
      </c>
      <c r="O185" s="36" t="s">
        <v>226</v>
      </c>
      <c r="P185" s="36" t="s">
        <v>264</v>
      </c>
      <c r="Q185" s="38"/>
      <c r="R185" s="39"/>
      <c r="S185" s="38"/>
      <c r="T185" s="42">
        <v>2303919.0499999998</v>
      </c>
      <c r="U185" s="42">
        <v>0</v>
      </c>
      <c r="V185" s="42">
        <v>2303919.0499999998</v>
      </c>
      <c r="W185" s="43"/>
    </row>
    <row r="186" spans="1:23" ht="22.5" x14ac:dyDescent="0.25">
      <c r="A186" s="36" t="s">
        <v>262</v>
      </c>
      <c r="B186" s="37" t="s">
        <v>217</v>
      </c>
      <c r="C186" s="37" t="s">
        <v>238</v>
      </c>
      <c r="D186" s="37" t="s">
        <v>219</v>
      </c>
      <c r="E186" s="37" t="s">
        <v>220</v>
      </c>
      <c r="F186" s="37" t="s">
        <v>220</v>
      </c>
      <c r="G186" s="37" t="s">
        <v>219</v>
      </c>
      <c r="H186" s="37" t="s">
        <v>221</v>
      </c>
      <c r="I186" s="37" t="s">
        <v>222</v>
      </c>
      <c r="J186" s="37" t="s">
        <v>223</v>
      </c>
      <c r="K186" s="37" t="s">
        <v>220</v>
      </c>
      <c r="L186" s="37" t="s">
        <v>259</v>
      </c>
      <c r="M186" s="37" t="s">
        <v>224</v>
      </c>
      <c r="N186" s="36" t="s">
        <v>225</v>
      </c>
      <c r="O186" s="36" t="s">
        <v>226</v>
      </c>
      <c r="P186" s="36" t="s">
        <v>248</v>
      </c>
      <c r="Q186" s="38"/>
      <c r="R186" s="39"/>
      <c r="S186" s="38"/>
      <c r="T186" s="42">
        <v>0</v>
      </c>
      <c r="U186" s="42">
        <v>6</v>
      </c>
      <c r="V186" s="42">
        <v>-6</v>
      </c>
      <c r="W186" s="43"/>
    </row>
    <row r="187" spans="1:23" ht="22.5" x14ac:dyDescent="0.25">
      <c r="A187" s="36" t="s">
        <v>262</v>
      </c>
      <c r="B187" s="37" t="s">
        <v>217</v>
      </c>
      <c r="C187" s="37" t="s">
        <v>238</v>
      </c>
      <c r="D187" s="37" t="s">
        <v>219</v>
      </c>
      <c r="E187" s="37" t="s">
        <v>220</v>
      </c>
      <c r="F187" s="37" t="s">
        <v>220</v>
      </c>
      <c r="G187" s="37" t="s">
        <v>219</v>
      </c>
      <c r="H187" s="37" t="s">
        <v>221</v>
      </c>
      <c r="I187" s="37" t="s">
        <v>222</v>
      </c>
      <c r="J187" s="37" t="s">
        <v>223</v>
      </c>
      <c r="K187" s="37" t="s">
        <v>220</v>
      </c>
      <c r="L187" s="37" t="s">
        <v>259</v>
      </c>
      <c r="M187" s="37" t="s">
        <v>224</v>
      </c>
      <c r="N187" s="36" t="s">
        <v>225</v>
      </c>
      <c r="O187" s="36" t="s">
        <v>226</v>
      </c>
      <c r="P187" s="36" t="s">
        <v>258</v>
      </c>
      <c r="Q187" s="38"/>
      <c r="R187" s="39"/>
      <c r="S187" s="38"/>
      <c r="T187" s="42">
        <v>0</v>
      </c>
      <c r="U187" s="42">
        <v>6.55</v>
      </c>
      <c r="V187" s="42">
        <v>-6.55</v>
      </c>
      <c r="W187" s="43"/>
    </row>
    <row r="188" spans="1:23" ht="22.5" x14ac:dyDescent="0.25">
      <c r="A188" s="36" t="s">
        <v>262</v>
      </c>
      <c r="B188" s="37" t="s">
        <v>217</v>
      </c>
      <c r="C188" s="37" t="s">
        <v>238</v>
      </c>
      <c r="D188" s="37" t="s">
        <v>219</v>
      </c>
      <c r="E188" s="37" t="s">
        <v>220</v>
      </c>
      <c r="F188" s="37" t="s">
        <v>220</v>
      </c>
      <c r="G188" s="37" t="s">
        <v>219</v>
      </c>
      <c r="H188" s="37" t="s">
        <v>221</v>
      </c>
      <c r="I188" s="37" t="s">
        <v>222</v>
      </c>
      <c r="J188" s="37" t="s">
        <v>223</v>
      </c>
      <c r="K188" s="37" t="s">
        <v>220</v>
      </c>
      <c r="L188" s="37" t="s">
        <v>259</v>
      </c>
      <c r="M188" s="37" t="s">
        <v>224</v>
      </c>
      <c r="N188" s="36" t="s">
        <v>225</v>
      </c>
      <c r="O188" s="36" t="s">
        <v>226</v>
      </c>
      <c r="P188" s="36" t="s">
        <v>265</v>
      </c>
      <c r="Q188" s="38"/>
      <c r="R188" s="39"/>
      <c r="S188" s="38"/>
      <c r="T188" s="42">
        <v>6.55</v>
      </c>
      <c r="U188" s="42">
        <v>6.55</v>
      </c>
      <c r="V188" s="42">
        <v>0</v>
      </c>
      <c r="W188" s="43"/>
    </row>
    <row r="189" spans="1:23" ht="22.5" x14ac:dyDescent="0.25">
      <c r="A189" s="36" t="s">
        <v>262</v>
      </c>
      <c r="B189" s="37" t="s">
        <v>217</v>
      </c>
      <c r="C189" s="37" t="s">
        <v>238</v>
      </c>
      <c r="D189" s="37" t="s">
        <v>219</v>
      </c>
      <c r="E189" s="37" t="s">
        <v>220</v>
      </c>
      <c r="F189" s="37" t="s">
        <v>220</v>
      </c>
      <c r="G189" s="37" t="s">
        <v>219</v>
      </c>
      <c r="H189" s="37" t="s">
        <v>221</v>
      </c>
      <c r="I189" s="37" t="s">
        <v>222</v>
      </c>
      <c r="J189" s="37" t="s">
        <v>223</v>
      </c>
      <c r="K189" s="37" t="s">
        <v>220</v>
      </c>
      <c r="L189" s="37" t="s">
        <v>260</v>
      </c>
      <c r="M189" s="37" t="s">
        <v>224</v>
      </c>
      <c r="N189" s="36" t="s">
        <v>225</v>
      </c>
      <c r="O189" s="36" t="s">
        <v>226</v>
      </c>
      <c r="P189" s="36" t="s">
        <v>248</v>
      </c>
      <c r="Q189" s="38"/>
      <c r="R189" s="39"/>
      <c r="S189" s="38"/>
      <c r="T189" s="42">
        <v>0</v>
      </c>
      <c r="U189" s="42">
        <v>1920.39</v>
      </c>
      <c r="V189" s="42">
        <v>-1920.39</v>
      </c>
      <c r="W189" s="43"/>
    </row>
    <row r="190" spans="1:23" ht="22.5" x14ac:dyDescent="0.25">
      <c r="A190" s="36" t="s">
        <v>262</v>
      </c>
      <c r="B190" s="37" t="s">
        <v>217</v>
      </c>
      <c r="C190" s="37" t="s">
        <v>238</v>
      </c>
      <c r="D190" s="37" t="s">
        <v>219</v>
      </c>
      <c r="E190" s="37" t="s">
        <v>220</v>
      </c>
      <c r="F190" s="37" t="s">
        <v>220</v>
      </c>
      <c r="G190" s="37" t="s">
        <v>219</v>
      </c>
      <c r="H190" s="37" t="s">
        <v>221</v>
      </c>
      <c r="I190" s="37" t="s">
        <v>222</v>
      </c>
      <c r="J190" s="37" t="s">
        <v>223</v>
      </c>
      <c r="K190" s="37" t="s">
        <v>220</v>
      </c>
      <c r="L190" s="37" t="s">
        <v>260</v>
      </c>
      <c r="M190" s="37" t="s">
        <v>224</v>
      </c>
      <c r="N190" s="36" t="s">
        <v>225</v>
      </c>
      <c r="O190" s="36" t="s">
        <v>226</v>
      </c>
      <c r="P190" s="36" t="s">
        <v>258</v>
      </c>
      <c r="Q190" s="38"/>
      <c r="R190" s="39"/>
      <c r="S190" s="38"/>
      <c r="T190" s="42">
        <v>0</v>
      </c>
      <c r="U190" s="42">
        <v>1920.39</v>
      </c>
      <c r="V190" s="42">
        <v>-1920.39</v>
      </c>
      <c r="W190" s="43"/>
    </row>
    <row r="191" spans="1:23" ht="22.5" x14ac:dyDescent="0.25">
      <c r="A191" s="36" t="s">
        <v>262</v>
      </c>
      <c r="B191" s="37" t="s">
        <v>217</v>
      </c>
      <c r="C191" s="37" t="s">
        <v>238</v>
      </c>
      <c r="D191" s="37" t="s">
        <v>219</v>
      </c>
      <c r="E191" s="37" t="s">
        <v>220</v>
      </c>
      <c r="F191" s="37" t="s">
        <v>220</v>
      </c>
      <c r="G191" s="37" t="s">
        <v>219</v>
      </c>
      <c r="H191" s="37" t="s">
        <v>221</v>
      </c>
      <c r="I191" s="37" t="s">
        <v>222</v>
      </c>
      <c r="J191" s="37" t="s">
        <v>223</v>
      </c>
      <c r="K191" s="37" t="s">
        <v>220</v>
      </c>
      <c r="L191" s="37" t="s">
        <v>260</v>
      </c>
      <c r="M191" s="37" t="s">
        <v>224</v>
      </c>
      <c r="N191" s="36" t="s">
        <v>225</v>
      </c>
      <c r="O191" s="36" t="s">
        <v>226</v>
      </c>
      <c r="P191" s="36" t="s">
        <v>265</v>
      </c>
      <c r="Q191" s="38"/>
      <c r="R191" s="39"/>
      <c r="S191" s="38"/>
      <c r="T191" s="42">
        <v>1920.39</v>
      </c>
      <c r="U191" s="42">
        <v>1920.39</v>
      </c>
      <c r="V191" s="42">
        <v>0</v>
      </c>
      <c r="W191" s="43"/>
    </row>
    <row r="192" spans="1:23" ht="22.5" x14ac:dyDescent="0.25">
      <c r="A192" s="36" t="s">
        <v>262</v>
      </c>
      <c r="B192" s="37" t="s">
        <v>217</v>
      </c>
      <c r="C192" s="37" t="s">
        <v>238</v>
      </c>
      <c r="D192" s="37" t="s">
        <v>219</v>
      </c>
      <c r="E192" s="37" t="s">
        <v>240</v>
      </c>
      <c r="F192" s="37" t="s">
        <v>220</v>
      </c>
      <c r="G192" s="37" t="s">
        <v>219</v>
      </c>
      <c r="H192" s="37" t="s">
        <v>221</v>
      </c>
      <c r="I192" s="37" t="s">
        <v>222</v>
      </c>
      <c r="J192" s="37" t="s">
        <v>223</v>
      </c>
      <c r="K192" s="37" t="s">
        <v>220</v>
      </c>
      <c r="L192" s="37" t="s">
        <v>219</v>
      </c>
      <c r="M192" s="37" t="s">
        <v>224</v>
      </c>
      <c r="N192" s="36" t="s">
        <v>225</v>
      </c>
      <c r="O192" s="36" t="s">
        <v>226</v>
      </c>
      <c r="P192" s="36" t="s">
        <v>241</v>
      </c>
      <c r="Q192" s="38"/>
      <c r="R192" s="39"/>
      <c r="S192" s="38"/>
      <c r="T192" s="42">
        <v>3661911.13</v>
      </c>
      <c r="U192" s="42">
        <v>0</v>
      </c>
      <c r="V192" s="42">
        <v>3661911.13</v>
      </c>
      <c r="W192" s="43"/>
    </row>
    <row r="193" spans="1:23" ht="22.5" x14ac:dyDescent="0.25">
      <c r="A193" s="36" t="s">
        <v>262</v>
      </c>
      <c r="B193" s="37" t="s">
        <v>217</v>
      </c>
      <c r="C193" s="37" t="s">
        <v>238</v>
      </c>
      <c r="D193" s="37" t="s">
        <v>219</v>
      </c>
      <c r="E193" s="37" t="s">
        <v>240</v>
      </c>
      <c r="F193" s="37" t="s">
        <v>220</v>
      </c>
      <c r="G193" s="37" t="s">
        <v>219</v>
      </c>
      <c r="H193" s="37" t="s">
        <v>221</v>
      </c>
      <c r="I193" s="37" t="s">
        <v>222</v>
      </c>
      <c r="J193" s="37" t="s">
        <v>223</v>
      </c>
      <c r="K193" s="37" t="s">
        <v>220</v>
      </c>
      <c r="L193" s="37" t="s">
        <v>219</v>
      </c>
      <c r="M193" s="37" t="s">
        <v>224</v>
      </c>
      <c r="N193" s="36" t="s">
        <v>225</v>
      </c>
      <c r="O193" s="36" t="s">
        <v>226</v>
      </c>
      <c r="P193" s="36" t="s">
        <v>266</v>
      </c>
      <c r="Q193" s="38"/>
      <c r="R193" s="39"/>
      <c r="S193" s="38"/>
      <c r="T193" s="42">
        <v>0</v>
      </c>
      <c r="U193" s="42">
        <v>1514725.81</v>
      </c>
      <c r="V193" s="42">
        <v>-1514725.81</v>
      </c>
      <c r="W193" s="43"/>
    </row>
    <row r="194" spans="1:23" ht="22.5" x14ac:dyDescent="0.25">
      <c r="A194" s="36" t="s">
        <v>262</v>
      </c>
      <c r="B194" s="37" t="s">
        <v>217</v>
      </c>
      <c r="C194" s="37" t="s">
        <v>238</v>
      </c>
      <c r="D194" s="37" t="s">
        <v>219</v>
      </c>
      <c r="E194" s="37" t="s">
        <v>240</v>
      </c>
      <c r="F194" s="37" t="s">
        <v>220</v>
      </c>
      <c r="G194" s="37" t="s">
        <v>219</v>
      </c>
      <c r="H194" s="37" t="s">
        <v>221</v>
      </c>
      <c r="I194" s="37" t="s">
        <v>222</v>
      </c>
      <c r="J194" s="37" t="s">
        <v>223</v>
      </c>
      <c r="K194" s="37" t="s">
        <v>220</v>
      </c>
      <c r="L194" s="37" t="s">
        <v>243</v>
      </c>
      <c r="M194" s="37" t="s">
        <v>224</v>
      </c>
      <c r="N194" s="36" t="s">
        <v>225</v>
      </c>
      <c r="O194" s="36" t="s">
        <v>226</v>
      </c>
      <c r="P194" s="36" t="s">
        <v>228</v>
      </c>
      <c r="Q194" s="38"/>
      <c r="R194" s="39"/>
      <c r="S194" s="38"/>
      <c r="T194" s="42">
        <v>2923229.13</v>
      </c>
      <c r="U194" s="42">
        <v>0</v>
      </c>
      <c r="V194" s="42">
        <v>2923229.13</v>
      </c>
      <c r="W194" s="43"/>
    </row>
    <row r="195" spans="1:23" ht="22.5" x14ac:dyDescent="0.25">
      <c r="A195" s="36" t="s">
        <v>262</v>
      </c>
      <c r="B195" s="37" t="s">
        <v>217</v>
      </c>
      <c r="C195" s="37" t="s">
        <v>238</v>
      </c>
      <c r="D195" s="37" t="s">
        <v>219</v>
      </c>
      <c r="E195" s="37" t="s">
        <v>240</v>
      </c>
      <c r="F195" s="37" t="s">
        <v>220</v>
      </c>
      <c r="G195" s="37" t="s">
        <v>219</v>
      </c>
      <c r="H195" s="37" t="s">
        <v>221</v>
      </c>
      <c r="I195" s="37" t="s">
        <v>222</v>
      </c>
      <c r="J195" s="37" t="s">
        <v>223</v>
      </c>
      <c r="K195" s="37" t="s">
        <v>220</v>
      </c>
      <c r="L195" s="37" t="s">
        <v>243</v>
      </c>
      <c r="M195" s="37" t="s">
        <v>224</v>
      </c>
      <c r="N195" s="36" t="s">
        <v>225</v>
      </c>
      <c r="O195" s="36" t="s">
        <v>226</v>
      </c>
      <c r="P195" s="36" t="s">
        <v>230</v>
      </c>
      <c r="Q195" s="38"/>
      <c r="R195" s="39"/>
      <c r="S195" s="38"/>
      <c r="T195" s="42">
        <v>3311359.89</v>
      </c>
      <c r="U195" s="42">
        <v>0</v>
      </c>
      <c r="V195" s="42">
        <v>3311359.89</v>
      </c>
      <c r="W195" s="43"/>
    </row>
    <row r="196" spans="1:23" ht="22.5" x14ac:dyDescent="0.25">
      <c r="A196" s="36" t="s">
        <v>262</v>
      </c>
      <c r="B196" s="37" t="s">
        <v>217</v>
      </c>
      <c r="C196" s="37" t="s">
        <v>238</v>
      </c>
      <c r="D196" s="37" t="s">
        <v>219</v>
      </c>
      <c r="E196" s="37" t="s">
        <v>240</v>
      </c>
      <c r="F196" s="37" t="s">
        <v>220</v>
      </c>
      <c r="G196" s="37" t="s">
        <v>219</v>
      </c>
      <c r="H196" s="37" t="s">
        <v>221</v>
      </c>
      <c r="I196" s="37" t="s">
        <v>222</v>
      </c>
      <c r="J196" s="37" t="s">
        <v>223</v>
      </c>
      <c r="K196" s="37" t="s">
        <v>220</v>
      </c>
      <c r="L196" s="37" t="s">
        <v>243</v>
      </c>
      <c r="M196" s="37" t="s">
        <v>224</v>
      </c>
      <c r="N196" s="36" t="s">
        <v>225</v>
      </c>
      <c r="O196" s="36" t="s">
        <v>226</v>
      </c>
      <c r="P196" s="36" t="s">
        <v>264</v>
      </c>
      <c r="Q196" s="38"/>
      <c r="R196" s="39"/>
      <c r="S196" s="38"/>
      <c r="T196" s="42">
        <v>0</v>
      </c>
      <c r="U196" s="42">
        <v>2923229.13</v>
      </c>
      <c r="V196" s="42">
        <v>-2923229.13</v>
      </c>
      <c r="W196" s="43"/>
    </row>
    <row r="197" spans="1:23" ht="22.5" x14ac:dyDescent="0.25">
      <c r="A197" s="36" t="s">
        <v>262</v>
      </c>
      <c r="B197" s="37" t="s">
        <v>217</v>
      </c>
      <c r="C197" s="37" t="s">
        <v>238</v>
      </c>
      <c r="D197" s="37" t="s">
        <v>219</v>
      </c>
      <c r="E197" s="37" t="s">
        <v>244</v>
      </c>
      <c r="F197" s="37" t="s">
        <v>220</v>
      </c>
      <c r="G197" s="37" t="s">
        <v>219</v>
      </c>
      <c r="H197" s="37" t="s">
        <v>221</v>
      </c>
      <c r="I197" s="37" t="s">
        <v>222</v>
      </c>
      <c r="J197" s="37" t="s">
        <v>223</v>
      </c>
      <c r="K197" s="37" t="s">
        <v>220</v>
      </c>
      <c r="L197" s="37" t="s">
        <v>219</v>
      </c>
      <c r="M197" s="37" t="s">
        <v>224</v>
      </c>
      <c r="N197" s="36" t="s">
        <v>225</v>
      </c>
      <c r="O197" s="36" t="s">
        <v>226</v>
      </c>
      <c r="P197" s="36" t="s">
        <v>241</v>
      </c>
      <c r="Q197" s="38"/>
      <c r="R197" s="39"/>
      <c r="S197" s="38"/>
      <c r="T197" s="42">
        <v>112693.92</v>
      </c>
      <c r="U197" s="42">
        <v>0</v>
      </c>
      <c r="V197" s="42">
        <v>112693.92</v>
      </c>
      <c r="W197" s="43"/>
    </row>
    <row r="198" spans="1:23" ht="22.5" x14ac:dyDescent="0.25">
      <c r="A198" s="36" t="s">
        <v>262</v>
      </c>
      <c r="B198" s="37" t="s">
        <v>217</v>
      </c>
      <c r="C198" s="37" t="s">
        <v>238</v>
      </c>
      <c r="D198" s="37" t="s">
        <v>219</v>
      </c>
      <c r="E198" s="37" t="s">
        <v>244</v>
      </c>
      <c r="F198" s="37" t="s">
        <v>220</v>
      </c>
      <c r="G198" s="37" t="s">
        <v>219</v>
      </c>
      <c r="H198" s="37" t="s">
        <v>221</v>
      </c>
      <c r="I198" s="37" t="s">
        <v>222</v>
      </c>
      <c r="J198" s="37" t="s">
        <v>223</v>
      </c>
      <c r="K198" s="37" t="s">
        <v>220</v>
      </c>
      <c r="L198" s="37" t="s">
        <v>219</v>
      </c>
      <c r="M198" s="37" t="s">
        <v>224</v>
      </c>
      <c r="N198" s="36" t="s">
        <v>225</v>
      </c>
      <c r="O198" s="36" t="s">
        <v>226</v>
      </c>
      <c r="P198" s="36" t="s">
        <v>266</v>
      </c>
      <c r="Q198" s="38"/>
      <c r="R198" s="39"/>
      <c r="S198" s="38"/>
      <c r="T198" s="42">
        <v>0</v>
      </c>
      <c r="U198" s="42">
        <v>53711.03</v>
      </c>
      <c r="V198" s="42">
        <v>-53711.03</v>
      </c>
      <c r="W198" s="43"/>
    </row>
    <row r="199" spans="1:23" ht="22.5" x14ac:dyDescent="0.25">
      <c r="A199" s="36" t="s">
        <v>267</v>
      </c>
      <c r="B199" s="37" t="s">
        <v>217</v>
      </c>
      <c r="C199" s="37" t="s">
        <v>218</v>
      </c>
      <c r="D199" s="37" t="s">
        <v>219</v>
      </c>
      <c r="E199" s="37" t="s">
        <v>220</v>
      </c>
      <c r="F199" s="37" t="s">
        <v>220</v>
      </c>
      <c r="G199" s="37" t="s">
        <v>219</v>
      </c>
      <c r="H199" s="37" t="s">
        <v>221</v>
      </c>
      <c r="I199" s="37" t="s">
        <v>222</v>
      </c>
      <c r="J199" s="37" t="s">
        <v>223</v>
      </c>
      <c r="K199" s="37" t="s">
        <v>220</v>
      </c>
      <c r="L199" s="37" t="s">
        <v>219</v>
      </c>
      <c r="M199" s="37" t="s">
        <v>224</v>
      </c>
      <c r="N199" s="36" t="s">
        <v>225</v>
      </c>
      <c r="O199" s="36" t="s">
        <v>226</v>
      </c>
      <c r="P199" s="36" t="s">
        <v>227</v>
      </c>
      <c r="Q199" s="38"/>
      <c r="R199" s="39"/>
      <c r="S199" s="38"/>
      <c r="T199" s="40"/>
      <c r="U199" s="40"/>
      <c r="V199" s="40"/>
      <c r="W199" s="41">
        <v>10597200</v>
      </c>
    </row>
    <row r="200" spans="1:23" ht="22.5" x14ac:dyDescent="0.25">
      <c r="A200" s="36" t="s">
        <v>267</v>
      </c>
      <c r="B200" s="37" t="s">
        <v>217</v>
      </c>
      <c r="C200" s="37" t="s">
        <v>218</v>
      </c>
      <c r="D200" s="37" t="s">
        <v>219</v>
      </c>
      <c r="E200" s="37" t="s">
        <v>220</v>
      </c>
      <c r="F200" s="37" t="s">
        <v>220</v>
      </c>
      <c r="G200" s="37" t="s">
        <v>219</v>
      </c>
      <c r="H200" s="37" t="s">
        <v>221</v>
      </c>
      <c r="I200" s="37" t="s">
        <v>222</v>
      </c>
      <c r="J200" s="37" t="s">
        <v>223</v>
      </c>
      <c r="K200" s="37" t="s">
        <v>220</v>
      </c>
      <c r="L200" s="37" t="s">
        <v>219</v>
      </c>
      <c r="M200" s="37" t="s">
        <v>224</v>
      </c>
      <c r="N200" s="36" t="s">
        <v>225</v>
      </c>
      <c r="O200" s="36" t="s">
        <v>226</v>
      </c>
      <c r="P200" s="36" t="s">
        <v>228</v>
      </c>
      <c r="Q200" s="38"/>
      <c r="R200" s="39"/>
      <c r="S200" s="38"/>
      <c r="T200" s="42">
        <v>2400808.14</v>
      </c>
      <c r="U200" s="42">
        <v>0</v>
      </c>
      <c r="V200" s="42">
        <v>2400808.14</v>
      </c>
      <c r="W200" s="43"/>
    </row>
    <row r="201" spans="1:23" ht="22.5" x14ac:dyDescent="0.25">
      <c r="A201" s="36" t="s">
        <v>267</v>
      </c>
      <c r="B201" s="37" t="s">
        <v>217</v>
      </c>
      <c r="C201" s="37" t="s">
        <v>218</v>
      </c>
      <c r="D201" s="37" t="s">
        <v>219</v>
      </c>
      <c r="E201" s="37" t="s">
        <v>220</v>
      </c>
      <c r="F201" s="37" t="s">
        <v>220</v>
      </c>
      <c r="G201" s="37" t="s">
        <v>219</v>
      </c>
      <c r="H201" s="37" t="s">
        <v>221</v>
      </c>
      <c r="I201" s="37" t="s">
        <v>222</v>
      </c>
      <c r="J201" s="37" t="s">
        <v>223</v>
      </c>
      <c r="K201" s="37" t="s">
        <v>220</v>
      </c>
      <c r="L201" s="37" t="s">
        <v>219</v>
      </c>
      <c r="M201" s="37" t="s">
        <v>224</v>
      </c>
      <c r="N201" s="36" t="s">
        <v>225</v>
      </c>
      <c r="O201" s="36" t="s">
        <v>226</v>
      </c>
      <c r="P201" s="36" t="s">
        <v>229</v>
      </c>
      <c r="Q201" s="38"/>
      <c r="R201" s="39"/>
      <c r="S201" s="38"/>
      <c r="T201" s="40"/>
      <c r="U201" s="40"/>
      <c r="V201" s="40"/>
      <c r="W201" s="41">
        <v>16867410</v>
      </c>
    </row>
    <row r="202" spans="1:23" ht="22.5" x14ac:dyDescent="0.25">
      <c r="A202" s="36" t="s">
        <v>267</v>
      </c>
      <c r="B202" s="37" t="s">
        <v>217</v>
      </c>
      <c r="C202" s="37" t="s">
        <v>218</v>
      </c>
      <c r="D202" s="37" t="s">
        <v>219</v>
      </c>
      <c r="E202" s="37" t="s">
        <v>220</v>
      </c>
      <c r="F202" s="37" t="s">
        <v>220</v>
      </c>
      <c r="G202" s="37" t="s">
        <v>219</v>
      </c>
      <c r="H202" s="37" t="s">
        <v>221</v>
      </c>
      <c r="I202" s="37" t="s">
        <v>222</v>
      </c>
      <c r="J202" s="37" t="s">
        <v>223</v>
      </c>
      <c r="K202" s="37" t="s">
        <v>220</v>
      </c>
      <c r="L202" s="37" t="s">
        <v>219</v>
      </c>
      <c r="M202" s="37" t="s">
        <v>224</v>
      </c>
      <c r="N202" s="36" t="s">
        <v>225</v>
      </c>
      <c r="O202" s="36" t="s">
        <v>226</v>
      </c>
      <c r="P202" s="36" t="s">
        <v>230</v>
      </c>
      <c r="Q202" s="38"/>
      <c r="R202" s="39"/>
      <c r="S202" s="38"/>
      <c r="T202" s="42">
        <v>3914416.35</v>
      </c>
      <c r="U202" s="42">
        <v>0</v>
      </c>
      <c r="V202" s="42">
        <v>3914416.35</v>
      </c>
      <c r="W202" s="43"/>
    </row>
    <row r="203" spans="1:23" ht="22.5" x14ac:dyDescent="0.25">
      <c r="A203" s="36" t="s">
        <v>267</v>
      </c>
      <c r="B203" s="37" t="s">
        <v>217</v>
      </c>
      <c r="C203" s="37" t="s">
        <v>218</v>
      </c>
      <c r="D203" s="37" t="s">
        <v>219</v>
      </c>
      <c r="E203" s="37" t="s">
        <v>220</v>
      </c>
      <c r="F203" s="37" t="s">
        <v>220</v>
      </c>
      <c r="G203" s="37" t="s">
        <v>219</v>
      </c>
      <c r="H203" s="37" t="s">
        <v>221</v>
      </c>
      <c r="I203" s="37" t="s">
        <v>222</v>
      </c>
      <c r="J203" s="37" t="s">
        <v>223</v>
      </c>
      <c r="K203" s="37" t="s">
        <v>220</v>
      </c>
      <c r="L203" s="37" t="s">
        <v>219</v>
      </c>
      <c r="M203" s="37" t="s">
        <v>224</v>
      </c>
      <c r="N203" s="36" t="s">
        <v>225</v>
      </c>
      <c r="O203" s="36" t="s">
        <v>226</v>
      </c>
      <c r="P203" s="36" t="s">
        <v>268</v>
      </c>
      <c r="Q203" s="38"/>
      <c r="R203" s="39"/>
      <c r="S203" s="38"/>
      <c r="T203" s="40"/>
      <c r="U203" s="40"/>
      <c r="V203" s="40"/>
      <c r="W203" s="41">
        <v>-10597200</v>
      </c>
    </row>
    <row r="204" spans="1:23" ht="22.5" x14ac:dyDescent="0.25">
      <c r="A204" s="36" t="s">
        <v>267</v>
      </c>
      <c r="B204" s="37" t="s">
        <v>217</v>
      </c>
      <c r="C204" s="37" t="s">
        <v>218</v>
      </c>
      <c r="D204" s="37" t="s">
        <v>219</v>
      </c>
      <c r="E204" s="37" t="s">
        <v>220</v>
      </c>
      <c r="F204" s="37" t="s">
        <v>220</v>
      </c>
      <c r="G204" s="37" t="s">
        <v>219</v>
      </c>
      <c r="H204" s="37" t="s">
        <v>221</v>
      </c>
      <c r="I204" s="37" t="s">
        <v>222</v>
      </c>
      <c r="J204" s="37" t="s">
        <v>223</v>
      </c>
      <c r="K204" s="37" t="s">
        <v>220</v>
      </c>
      <c r="L204" s="37" t="s">
        <v>219</v>
      </c>
      <c r="M204" s="37" t="s">
        <v>224</v>
      </c>
      <c r="N204" s="36" t="s">
        <v>225</v>
      </c>
      <c r="O204" s="36" t="s">
        <v>226</v>
      </c>
      <c r="P204" s="36" t="s">
        <v>269</v>
      </c>
      <c r="Q204" s="38"/>
      <c r="R204" s="39"/>
      <c r="S204" s="38"/>
      <c r="T204" s="42">
        <v>0</v>
      </c>
      <c r="U204" s="42">
        <v>2400808.2599999998</v>
      </c>
      <c r="V204" s="42">
        <v>-2400808.2599999998</v>
      </c>
      <c r="W204" s="43"/>
    </row>
    <row r="205" spans="1:23" ht="22.5" x14ac:dyDescent="0.25">
      <c r="A205" s="36" t="s">
        <v>267</v>
      </c>
      <c r="B205" s="37" t="s">
        <v>217</v>
      </c>
      <c r="C205" s="37" t="s">
        <v>233</v>
      </c>
      <c r="D205" s="37" t="s">
        <v>219</v>
      </c>
      <c r="E205" s="37" t="s">
        <v>220</v>
      </c>
      <c r="F205" s="37" t="s">
        <v>220</v>
      </c>
      <c r="G205" s="37" t="s">
        <v>219</v>
      </c>
      <c r="H205" s="37" t="s">
        <v>221</v>
      </c>
      <c r="I205" s="37" t="s">
        <v>222</v>
      </c>
      <c r="J205" s="37" t="s">
        <v>223</v>
      </c>
      <c r="K205" s="37" t="s">
        <v>220</v>
      </c>
      <c r="L205" s="37" t="s">
        <v>219</v>
      </c>
      <c r="M205" s="37" t="s">
        <v>224</v>
      </c>
      <c r="N205" s="36" t="s">
        <v>225</v>
      </c>
      <c r="O205" s="36" t="s">
        <v>226</v>
      </c>
      <c r="P205" s="36" t="s">
        <v>248</v>
      </c>
      <c r="Q205" s="38"/>
      <c r="R205" s="39"/>
      <c r="S205" s="38"/>
      <c r="T205" s="42">
        <v>0</v>
      </c>
      <c r="U205" s="42">
        <v>596.12</v>
      </c>
      <c r="V205" s="42">
        <v>-596.12</v>
      </c>
      <c r="W205" s="43"/>
    </row>
    <row r="206" spans="1:23" ht="22.5" x14ac:dyDescent="0.25">
      <c r="A206" s="36" t="s">
        <v>267</v>
      </c>
      <c r="B206" s="37" t="s">
        <v>217</v>
      </c>
      <c r="C206" s="37" t="s">
        <v>233</v>
      </c>
      <c r="D206" s="37" t="s">
        <v>219</v>
      </c>
      <c r="E206" s="37" t="s">
        <v>220</v>
      </c>
      <c r="F206" s="37" t="s">
        <v>220</v>
      </c>
      <c r="G206" s="37" t="s">
        <v>219</v>
      </c>
      <c r="H206" s="37" t="s">
        <v>221</v>
      </c>
      <c r="I206" s="37" t="s">
        <v>222</v>
      </c>
      <c r="J206" s="37" t="s">
        <v>223</v>
      </c>
      <c r="K206" s="37" t="s">
        <v>220</v>
      </c>
      <c r="L206" s="37" t="s">
        <v>234</v>
      </c>
      <c r="M206" s="37" t="s">
        <v>224</v>
      </c>
      <c r="N206" s="36" t="s">
        <v>225</v>
      </c>
      <c r="O206" s="36" t="s">
        <v>226</v>
      </c>
      <c r="P206" s="36" t="s">
        <v>227</v>
      </c>
      <c r="Q206" s="38"/>
      <c r="R206" s="39"/>
      <c r="S206" s="38"/>
      <c r="T206" s="40"/>
      <c r="U206" s="40"/>
      <c r="V206" s="40"/>
      <c r="W206" s="41">
        <v>11347841</v>
      </c>
    </row>
    <row r="207" spans="1:23" ht="22.5" x14ac:dyDescent="0.25">
      <c r="A207" s="36" t="s">
        <v>267</v>
      </c>
      <c r="B207" s="37" t="s">
        <v>217</v>
      </c>
      <c r="C207" s="37" t="s">
        <v>233</v>
      </c>
      <c r="D207" s="37" t="s">
        <v>219</v>
      </c>
      <c r="E207" s="37" t="s">
        <v>220</v>
      </c>
      <c r="F207" s="37" t="s">
        <v>220</v>
      </c>
      <c r="G207" s="37" t="s">
        <v>219</v>
      </c>
      <c r="H207" s="37" t="s">
        <v>221</v>
      </c>
      <c r="I207" s="37" t="s">
        <v>222</v>
      </c>
      <c r="J207" s="37" t="s">
        <v>223</v>
      </c>
      <c r="K207" s="37" t="s">
        <v>220</v>
      </c>
      <c r="L207" s="37" t="s">
        <v>234</v>
      </c>
      <c r="M207" s="37" t="s">
        <v>224</v>
      </c>
      <c r="N207" s="36" t="s">
        <v>225</v>
      </c>
      <c r="O207" s="36" t="s">
        <v>226</v>
      </c>
      <c r="P207" s="36" t="s">
        <v>228</v>
      </c>
      <c r="Q207" s="38"/>
      <c r="R207" s="39"/>
      <c r="S207" s="38"/>
      <c r="T207" s="42">
        <v>2432090.87</v>
      </c>
      <c r="U207" s="42">
        <v>0</v>
      </c>
      <c r="V207" s="42">
        <v>2432090.87</v>
      </c>
      <c r="W207" s="43"/>
    </row>
    <row r="208" spans="1:23" ht="22.5" x14ac:dyDescent="0.25">
      <c r="A208" s="36" t="s">
        <v>267</v>
      </c>
      <c r="B208" s="37" t="s">
        <v>217</v>
      </c>
      <c r="C208" s="37" t="s">
        <v>233</v>
      </c>
      <c r="D208" s="37" t="s">
        <v>219</v>
      </c>
      <c r="E208" s="37" t="s">
        <v>220</v>
      </c>
      <c r="F208" s="37" t="s">
        <v>220</v>
      </c>
      <c r="G208" s="37" t="s">
        <v>219</v>
      </c>
      <c r="H208" s="37" t="s">
        <v>221</v>
      </c>
      <c r="I208" s="37" t="s">
        <v>222</v>
      </c>
      <c r="J208" s="37" t="s">
        <v>223</v>
      </c>
      <c r="K208" s="37" t="s">
        <v>220</v>
      </c>
      <c r="L208" s="37" t="s">
        <v>234</v>
      </c>
      <c r="M208" s="37" t="s">
        <v>224</v>
      </c>
      <c r="N208" s="36" t="s">
        <v>225</v>
      </c>
      <c r="O208" s="36" t="s">
        <v>226</v>
      </c>
      <c r="P208" s="36" t="s">
        <v>229</v>
      </c>
      <c r="Q208" s="38"/>
      <c r="R208" s="39"/>
      <c r="S208" s="38"/>
      <c r="T208" s="40"/>
      <c r="U208" s="40"/>
      <c r="V208" s="40"/>
      <c r="W208" s="41">
        <v>17447104</v>
      </c>
    </row>
    <row r="209" spans="1:23" ht="22.5" x14ac:dyDescent="0.25">
      <c r="A209" s="36" t="s">
        <v>267</v>
      </c>
      <c r="B209" s="37" t="s">
        <v>217</v>
      </c>
      <c r="C209" s="37" t="s">
        <v>233</v>
      </c>
      <c r="D209" s="37" t="s">
        <v>219</v>
      </c>
      <c r="E209" s="37" t="s">
        <v>220</v>
      </c>
      <c r="F209" s="37" t="s">
        <v>220</v>
      </c>
      <c r="G209" s="37" t="s">
        <v>219</v>
      </c>
      <c r="H209" s="37" t="s">
        <v>221</v>
      </c>
      <c r="I209" s="37" t="s">
        <v>222</v>
      </c>
      <c r="J209" s="37" t="s">
        <v>223</v>
      </c>
      <c r="K209" s="37" t="s">
        <v>220</v>
      </c>
      <c r="L209" s="37" t="s">
        <v>234</v>
      </c>
      <c r="M209" s="37" t="s">
        <v>224</v>
      </c>
      <c r="N209" s="36" t="s">
        <v>225</v>
      </c>
      <c r="O209" s="36" t="s">
        <v>226</v>
      </c>
      <c r="P209" s="36" t="s">
        <v>230</v>
      </c>
      <c r="Q209" s="38"/>
      <c r="R209" s="39"/>
      <c r="S209" s="38"/>
      <c r="T209" s="42">
        <v>2202034.4700000002</v>
      </c>
      <c r="U209" s="42">
        <v>0</v>
      </c>
      <c r="V209" s="42">
        <v>2202034.4700000002</v>
      </c>
      <c r="W209" s="43"/>
    </row>
    <row r="210" spans="1:23" ht="22.5" x14ac:dyDescent="0.25">
      <c r="A210" s="36" t="s">
        <v>267</v>
      </c>
      <c r="B210" s="37" t="s">
        <v>217</v>
      </c>
      <c r="C210" s="37" t="s">
        <v>233</v>
      </c>
      <c r="D210" s="37" t="s">
        <v>219</v>
      </c>
      <c r="E210" s="37" t="s">
        <v>220</v>
      </c>
      <c r="F210" s="37" t="s">
        <v>220</v>
      </c>
      <c r="G210" s="37" t="s">
        <v>219</v>
      </c>
      <c r="H210" s="37" t="s">
        <v>221</v>
      </c>
      <c r="I210" s="37" t="s">
        <v>222</v>
      </c>
      <c r="J210" s="37" t="s">
        <v>223</v>
      </c>
      <c r="K210" s="37" t="s">
        <v>220</v>
      </c>
      <c r="L210" s="37" t="s">
        <v>234</v>
      </c>
      <c r="M210" s="37" t="s">
        <v>224</v>
      </c>
      <c r="N210" s="36" t="s">
        <v>225</v>
      </c>
      <c r="O210" s="36" t="s">
        <v>226</v>
      </c>
      <c r="P210" s="36" t="s">
        <v>268</v>
      </c>
      <c r="Q210" s="38"/>
      <c r="R210" s="39"/>
      <c r="S210" s="38"/>
      <c r="T210" s="40"/>
      <c r="U210" s="40"/>
      <c r="V210" s="40"/>
      <c r="W210" s="41">
        <v>-11347841</v>
      </c>
    </row>
    <row r="211" spans="1:23" ht="22.5" x14ac:dyDescent="0.25">
      <c r="A211" s="36" t="s">
        <v>267</v>
      </c>
      <c r="B211" s="37" t="s">
        <v>217</v>
      </c>
      <c r="C211" s="37" t="s">
        <v>233</v>
      </c>
      <c r="D211" s="37" t="s">
        <v>219</v>
      </c>
      <c r="E211" s="37" t="s">
        <v>220</v>
      </c>
      <c r="F211" s="37" t="s">
        <v>220</v>
      </c>
      <c r="G211" s="37" t="s">
        <v>219</v>
      </c>
      <c r="H211" s="37" t="s">
        <v>221</v>
      </c>
      <c r="I211" s="37" t="s">
        <v>222</v>
      </c>
      <c r="J211" s="37" t="s">
        <v>223</v>
      </c>
      <c r="K211" s="37" t="s">
        <v>220</v>
      </c>
      <c r="L211" s="37" t="s">
        <v>234</v>
      </c>
      <c r="M211" s="37" t="s">
        <v>224</v>
      </c>
      <c r="N211" s="36" t="s">
        <v>225</v>
      </c>
      <c r="O211" s="36" t="s">
        <v>226</v>
      </c>
      <c r="P211" s="36" t="s">
        <v>269</v>
      </c>
      <c r="Q211" s="38"/>
      <c r="R211" s="39"/>
      <c r="S211" s="38"/>
      <c r="T211" s="42">
        <v>0</v>
      </c>
      <c r="U211" s="42">
        <v>2432100.87</v>
      </c>
      <c r="V211" s="42">
        <v>-2432100.87</v>
      </c>
      <c r="W211" s="43"/>
    </row>
    <row r="212" spans="1:23" ht="22.5" x14ac:dyDescent="0.25">
      <c r="A212" s="36" t="s">
        <v>267</v>
      </c>
      <c r="B212" s="37" t="s">
        <v>217</v>
      </c>
      <c r="C212" s="37" t="s">
        <v>233</v>
      </c>
      <c r="D212" s="37" t="s">
        <v>219</v>
      </c>
      <c r="E212" s="37" t="s">
        <v>220</v>
      </c>
      <c r="F212" s="37" t="s">
        <v>220</v>
      </c>
      <c r="G212" s="37" t="s">
        <v>219</v>
      </c>
      <c r="H212" s="37" t="s">
        <v>221</v>
      </c>
      <c r="I212" s="37" t="s">
        <v>222</v>
      </c>
      <c r="J212" s="37" t="s">
        <v>223</v>
      </c>
      <c r="K212" s="37" t="s">
        <v>220</v>
      </c>
      <c r="L212" s="37" t="s">
        <v>235</v>
      </c>
      <c r="M212" s="37" t="s">
        <v>224</v>
      </c>
      <c r="N212" s="36" t="s">
        <v>225</v>
      </c>
      <c r="O212" s="36" t="s">
        <v>226</v>
      </c>
      <c r="P212" s="36" t="s">
        <v>228</v>
      </c>
      <c r="Q212" s="38"/>
      <c r="R212" s="39"/>
      <c r="S212" s="38"/>
      <c r="T212" s="42">
        <v>1440317.05</v>
      </c>
      <c r="U212" s="42">
        <v>0</v>
      </c>
      <c r="V212" s="42">
        <v>1440317.05</v>
      </c>
      <c r="W212" s="43"/>
    </row>
    <row r="213" spans="1:23" ht="22.5" x14ac:dyDescent="0.25">
      <c r="A213" s="36" t="s">
        <v>267</v>
      </c>
      <c r="B213" s="37" t="s">
        <v>217</v>
      </c>
      <c r="C213" s="37" t="s">
        <v>233</v>
      </c>
      <c r="D213" s="37" t="s">
        <v>219</v>
      </c>
      <c r="E213" s="37" t="s">
        <v>220</v>
      </c>
      <c r="F213" s="37" t="s">
        <v>220</v>
      </c>
      <c r="G213" s="37" t="s">
        <v>219</v>
      </c>
      <c r="H213" s="37" t="s">
        <v>221</v>
      </c>
      <c r="I213" s="37" t="s">
        <v>222</v>
      </c>
      <c r="J213" s="37" t="s">
        <v>223</v>
      </c>
      <c r="K213" s="37" t="s">
        <v>220</v>
      </c>
      <c r="L213" s="37" t="s">
        <v>235</v>
      </c>
      <c r="M213" s="37" t="s">
        <v>224</v>
      </c>
      <c r="N213" s="36" t="s">
        <v>225</v>
      </c>
      <c r="O213" s="36" t="s">
        <v>226</v>
      </c>
      <c r="P213" s="36" t="s">
        <v>230</v>
      </c>
      <c r="Q213" s="38"/>
      <c r="R213" s="39"/>
      <c r="S213" s="38"/>
      <c r="T213" s="42">
        <v>2192655.62</v>
      </c>
      <c r="U213" s="42">
        <v>0</v>
      </c>
      <c r="V213" s="42">
        <v>2192655.62</v>
      </c>
      <c r="W213" s="43"/>
    </row>
    <row r="214" spans="1:23" ht="22.5" x14ac:dyDescent="0.25">
      <c r="A214" s="36" t="s">
        <v>267</v>
      </c>
      <c r="B214" s="37" t="s">
        <v>217</v>
      </c>
      <c r="C214" s="37" t="s">
        <v>233</v>
      </c>
      <c r="D214" s="37" t="s">
        <v>219</v>
      </c>
      <c r="E214" s="37" t="s">
        <v>220</v>
      </c>
      <c r="F214" s="37" t="s">
        <v>220</v>
      </c>
      <c r="G214" s="37" t="s">
        <v>219</v>
      </c>
      <c r="H214" s="37" t="s">
        <v>221</v>
      </c>
      <c r="I214" s="37" t="s">
        <v>222</v>
      </c>
      <c r="J214" s="37" t="s">
        <v>223</v>
      </c>
      <c r="K214" s="37" t="s">
        <v>220</v>
      </c>
      <c r="L214" s="37" t="s">
        <v>235</v>
      </c>
      <c r="M214" s="37" t="s">
        <v>224</v>
      </c>
      <c r="N214" s="36" t="s">
        <v>225</v>
      </c>
      <c r="O214" s="36" t="s">
        <v>226</v>
      </c>
      <c r="P214" s="36" t="s">
        <v>269</v>
      </c>
      <c r="Q214" s="38"/>
      <c r="R214" s="39"/>
      <c r="S214" s="38"/>
      <c r="T214" s="42">
        <v>0</v>
      </c>
      <c r="U214" s="42">
        <v>1440522.67</v>
      </c>
      <c r="V214" s="42">
        <v>-1440522.67</v>
      </c>
      <c r="W214" s="43"/>
    </row>
    <row r="215" spans="1:23" ht="22.5" x14ac:dyDescent="0.25">
      <c r="A215" s="36" t="s">
        <v>267</v>
      </c>
      <c r="B215" s="37" t="s">
        <v>217</v>
      </c>
      <c r="C215" s="37" t="s">
        <v>233</v>
      </c>
      <c r="D215" s="37" t="s">
        <v>219</v>
      </c>
      <c r="E215" s="37" t="s">
        <v>220</v>
      </c>
      <c r="F215" s="37" t="s">
        <v>220</v>
      </c>
      <c r="G215" s="37" t="s">
        <v>219</v>
      </c>
      <c r="H215" s="37" t="s">
        <v>221</v>
      </c>
      <c r="I215" s="37" t="s">
        <v>222</v>
      </c>
      <c r="J215" s="37" t="s">
        <v>223</v>
      </c>
      <c r="K215" s="37" t="s">
        <v>220</v>
      </c>
      <c r="L215" s="37" t="s">
        <v>236</v>
      </c>
      <c r="M215" s="37" t="s">
        <v>224</v>
      </c>
      <c r="N215" s="36" t="s">
        <v>225</v>
      </c>
      <c r="O215" s="36" t="s">
        <v>226</v>
      </c>
      <c r="P215" s="36" t="s">
        <v>227</v>
      </c>
      <c r="Q215" s="38"/>
      <c r="R215" s="39"/>
      <c r="S215" s="38"/>
      <c r="T215" s="40"/>
      <c r="U215" s="40"/>
      <c r="V215" s="40"/>
      <c r="W215" s="41">
        <v>777840</v>
      </c>
    </row>
    <row r="216" spans="1:23" ht="22.5" x14ac:dyDescent="0.25">
      <c r="A216" s="36" t="s">
        <v>267</v>
      </c>
      <c r="B216" s="37" t="s">
        <v>217</v>
      </c>
      <c r="C216" s="37" t="s">
        <v>233</v>
      </c>
      <c r="D216" s="37" t="s">
        <v>219</v>
      </c>
      <c r="E216" s="37" t="s">
        <v>220</v>
      </c>
      <c r="F216" s="37" t="s">
        <v>220</v>
      </c>
      <c r="G216" s="37" t="s">
        <v>219</v>
      </c>
      <c r="H216" s="37" t="s">
        <v>221</v>
      </c>
      <c r="I216" s="37" t="s">
        <v>222</v>
      </c>
      <c r="J216" s="37" t="s">
        <v>223</v>
      </c>
      <c r="K216" s="37" t="s">
        <v>220</v>
      </c>
      <c r="L216" s="37" t="s">
        <v>236</v>
      </c>
      <c r="M216" s="37" t="s">
        <v>224</v>
      </c>
      <c r="N216" s="36" t="s">
        <v>225</v>
      </c>
      <c r="O216" s="36" t="s">
        <v>226</v>
      </c>
      <c r="P216" s="36" t="s">
        <v>228</v>
      </c>
      <c r="Q216" s="38"/>
      <c r="R216" s="39"/>
      <c r="S216" s="38"/>
      <c r="T216" s="42">
        <v>208140.46</v>
      </c>
      <c r="U216" s="42">
        <v>0</v>
      </c>
      <c r="V216" s="42">
        <v>208140.46</v>
      </c>
      <c r="W216" s="43"/>
    </row>
    <row r="217" spans="1:23" ht="22.5" x14ac:dyDescent="0.25">
      <c r="A217" s="36" t="s">
        <v>267</v>
      </c>
      <c r="B217" s="37" t="s">
        <v>217</v>
      </c>
      <c r="C217" s="37" t="s">
        <v>233</v>
      </c>
      <c r="D217" s="37" t="s">
        <v>219</v>
      </c>
      <c r="E217" s="37" t="s">
        <v>220</v>
      </c>
      <c r="F217" s="37" t="s">
        <v>220</v>
      </c>
      <c r="G217" s="37" t="s">
        <v>219</v>
      </c>
      <c r="H217" s="37" t="s">
        <v>221</v>
      </c>
      <c r="I217" s="37" t="s">
        <v>222</v>
      </c>
      <c r="J217" s="37" t="s">
        <v>223</v>
      </c>
      <c r="K217" s="37" t="s">
        <v>220</v>
      </c>
      <c r="L217" s="37" t="s">
        <v>236</v>
      </c>
      <c r="M217" s="37" t="s">
        <v>224</v>
      </c>
      <c r="N217" s="36" t="s">
        <v>225</v>
      </c>
      <c r="O217" s="36" t="s">
        <v>226</v>
      </c>
      <c r="P217" s="36" t="s">
        <v>229</v>
      </c>
      <c r="Q217" s="38"/>
      <c r="R217" s="39"/>
      <c r="S217" s="38"/>
      <c r="T217" s="40"/>
      <c r="U217" s="40"/>
      <c r="V217" s="40"/>
      <c r="W217" s="41">
        <v>-408020</v>
      </c>
    </row>
    <row r="218" spans="1:23" ht="22.5" x14ac:dyDescent="0.25">
      <c r="A218" s="36" t="s">
        <v>267</v>
      </c>
      <c r="B218" s="37" t="s">
        <v>217</v>
      </c>
      <c r="C218" s="37" t="s">
        <v>233</v>
      </c>
      <c r="D218" s="37" t="s">
        <v>219</v>
      </c>
      <c r="E218" s="37" t="s">
        <v>220</v>
      </c>
      <c r="F218" s="37" t="s">
        <v>220</v>
      </c>
      <c r="G218" s="37" t="s">
        <v>219</v>
      </c>
      <c r="H218" s="37" t="s">
        <v>221</v>
      </c>
      <c r="I218" s="37" t="s">
        <v>222</v>
      </c>
      <c r="J218" s="37" t="s">
        <v>223</v>
      </c>
      <c r="K218" s="37" t="s">
        <v>220</v>
      </c>
      <c r="L218" s="37" t="s">
        <v>236</v>
      </c>
      <c r="M218" s="37" t="s">
        <v>224</v>
      </c>
      <c r="N218" s="36" t="s">
        <v>225</v>
      </c>
      <c r="O218" s="36" t="s">
        <v>226</v>
      </c>
      <c r="P218" s="36" t="s">
        <v>230</v>
      </c>
      <c r="Q218" s="38"/>
      <c r="R218" s="39"/>
      <c r="S218" s="38"/>
      <c r="T218" s="42">
        <v>0</v>
      </c>
      <c r="U218" s="42">
        <v>114741.11</v>
      </c>
      <c r="V218" s="42">
        <v>-114741.11</v>
      </c>
      <c r="W218" s="43"/>
    </row>
    <row r="219" spans="1:23" ht="22.5" x14ac:dyDescent="0.25">
      <c r="A219" s="36" t="s">
        <v>267</v>
      </c>
      <c r="B219" s="37" t="s">
        <v>217</v>
      </c>
      <c r="C219" s="37" t="s">
        <v>233</v>
      </c>
      <c r="D219" s="37" t="s">
        <v>219</v>
      </c>
      <c r="E219" s="37" t="s">
        <v>220</v>
      </c>
      <c r="F219" s="37" t="s">
        <v>220</v>
      </c>
      <c r="G219" s="37" t="s">
        <v>219</v>
      </c>
      <c r="H219" s="37" t="s">
        <v>221</v>
      </c>
      <c r="I219" s="37" t="s">
        <v>222</v>
      </c>
      <c r="J219" s="37" t="s">
        <v>223</v>
      </c>
      <c r="K219" s="37" t="s">
        <v>220</v>
      </c>
      <c r="L219" s="37" t="s">
        <v>236</v>
      </c>
      <c r="M219" s="37" t="s">
        <v>224</v>
      </c>
      <c r="N219" s="36" t="s">
        <v>225</v>
      </c>
      <c r="O219" s="36" t="s">
        <v>226</v>
      </c>
      <c r="P219" s="36" t="s">
        <v>268</v>
      </c>
      <c r="Q219" s="38"/>
      <c r="R219" s="39"/>
      <c r="S219" s="38"/>
      <c r="T219" s="40"/>
      <c r="U219" s="40"/>
      <c r="V219" s="40"/>
      <c r="W219" s="41">
        <v>-785560</v>
      </c>
    </row>
    <row r="220" spans="1:23" ht="22.5" x14ac:dyDescent="0.25">
      <c r="A220" s="36" t="s">
        <v>267</v>
      </c>
      <c r="B220" s="37" t="s">
        <v>217</v>
      </c>
      <c r="C220" s="37" t="s">
        <v>233</v>
      </c>
      <c r="D220" s="37" t="s">
        <v>219</v>
      </c>
      <c r="E220" s="37" t="s">
        <v>220</v>
      </c>
      <c r="F220" s="37" t="s">
        <v>220</v>
      </c>
      <c r="G220" s="37" t="s">
        <v>219</v>
      </c>
      <c r="H220" s="37" t="s">
        <v>221</v>
      </c>
      <c r="I220" s="37" t="s">
        <v>222</v>
      </c>
      <c r="J220" s="37" t="s">
        <v>223</v>
      </c>
      <c r="K220" s="37" t="s">
        <v>220</v>
      </c>
      <c r="L220" s="37" t="s">
        <v>236</v>
      </c>
      <c r="M220" s="37" t="s">
        <v>224</v>
      </c>
      <c r="N220" s="36" t="s">
        <v>225</v>
      </c>
      <c r="O220" s="36" t="s">
        <v>226</v>
      </c>
      <c r="P220" s="36" t="s">
        <v>269</v>
      </c>
      <c r="Q220" s="38"/>
      <c r="R220" s="39"/>
      <c r="S220" s="38"/>
      <c r="T220" s="42">
        <v>0</v>
      </c>
      <c r="U220" s="42">
        <v>210224.14</v>
      </c>
      <c r="V220" s="42">
        <v>-210224.14</v>
      </c>
      <c r="W220" s="43"/>
    </row>
    <row r="221" spans="1:23" ht="22.5" x14ac:dyDescent="0.25">
      <c r="A221" s="36" t="s">
        <v>267</v>
      </c>
      <c r="B221" s="37" t="s">
        <v>217</v>
      </c>
      <c r="C221" s="37" t="s">
        <v>233</v>
      </c>
      <c r="D221" s="37" t="s">
        <v>219</v>
      </c>
      <c r="E221" s="37" t="s">
        <v>220</v>
      </c>
      <c r="F221" s="37" t="s">
        <v>220</v>
      </c>
      <c r="G221" s="37" t="s">
        <v>219</v>
      </c>
      <c r="H221" s="37" t="s">
        <v>221</v>
      </c>
      <c r="I221" s="37" t="s">
        <v>222</v>
      </c>
      <c r="J221" s="37" t="s">
        <v>223</v>
      </c>
      <c r="K221" s="37" t="s">
        <v>220</v>
      </c>
      <c r="L221" s="37" t="s">
        <v>237</v>
      </c>
      <c r="M221" s="37" t="s">
        <v>224</v>
      </c>
      <c r="N221" s="36" t="s">
        <v>225</v>
      </c>
      <c r="O221" s="36" t="s">
        <v>226</v>
      </c>
      <c r="P221" s="36" t="s">
        <v>228</v>
      </c>
      <c r="Q221" s="38"/>
      <c r="R221" s="39"/>
      <c r="S221" s="38"/>
      <c r="T221" s="42">
        <v>754.11</v>
      </c>
      <c r="U221" s="42">
        <v>0</v>
      </c>
      <c r="V221" s="42">
        <v>754.11</v>
      </c>
      <c r="W221" s="43"/>
    </row>
    <row r="222" spans="1:23" ht="22.5" x14ac:dyDescent="0.25">
      <c r="A222" s="36" t="s">
        <v>267</v>
      </c>
      <c r="B222" s="37" t="s">
        <v>217</v>
      </c>
      <c r="C222" s="37" t="s">
        <v>233</v>
      </c>
      <c r="D222" s="37" t="s">
        <v>219</v>
      </c>
      <c r="E222" s="37" t="s">
        <v>220</v>
      </c>
      <c r="F222" s="37" t="s">
        <v>220</v>
      </c>
      <c r="G222" s="37" t="s">
        <v>219</v>
      </c>
      <c r="H222" s="37" t="s">
        <v>221</v>
      </c>
      <c r="I222" s="37" t="s">
        <v>222</v>
      </c>
      <c r="J222" s="37" t="s">
        <v>223</v>
      </c>
      <c r="K222" s="37" t="s">
        <v>220</v>
      </c>
      <c r="L222" s="37" t="s">
        <v>237</v>
      </c>
      <c r="M222" s="37" t="s">
        <v>224</v>
      </c>
      <c r="N222" s="36" t="s">
        <v>225</v>
      </c>
      <c r="O222" s="36" t="s">
        <v>226</v>
      </c>
      <c r="P222" s="36" t="s">
        <v>230</v>
      </c>
      <c r="Q222" s="38"/>
      <c r="R222" s="39"/>
      <c r="S222" s="38"/>
      <c r="T222" s="42">
        <v>0</v>
      </c>
      <c r="U222" s="42">
        <v>6280</v>
      </c>
      <c r="V222" s="42">
        <v>-6280</v>
      </c>
      <c r="W222" s="43"/>
    </row>
    <row r="223" spans="1:23" ht="22.5" x14ac:dyDescent="0.25">
      <c r="A223" s="36" t="s">
        <v>267</v>
      </c>
      <c r="B223" s="37" t="s">
        <v>217</v>
      </c>
      <c r="C223" s="37" t="s">
        <v>233</v>
      </c>
      <c r="D223" s="37" t="s">
        <v>219</v>
      </c>
      <c r="E223" s="37" t="s">
        <v>220</v>
      </c>
      <c r="F223" s="37" t="s">
        <v>220</v>
      </c>
      <c r="G223" s="37" t="s">
        <v>219</v>
      </c>
      <c r="H223" s="37" t="s">
        <v>221</v>
      </c>
      <c r="I223" s="37" t="s">
        <v>222</v>
      </c>
      <c r="J223" s="37" t="s">
        <v>223</v>
      </c>
      <c r="K223" s="37" t="s">
        <v>220</v>
      </c>
      <c r="L223" s="37" t="s">
        <v>237</v>
      </c>
      <c r="M223" s="37" t="s">
        <v>224</v>
      </c>
      <c r="N223" s="36" t="s">
        <v>225</v>
      </c>
      <c r="O223" s="36" t="s">
        <v>226</v>
      </c>
      <c r="P223" s="36" t="s">
        <v>269</v>
      </c>
      <c r="Q223" s="38"/>
      <c r="R223" s="39"/>
      <c r="S223" s="38"/>
      <c r="T223" s="42">
        <v>0</v>
      </c>
      <c r="U223" s="42">
        <v>947.72</v>
      </c>
      <c r="V223" s="42">
        <v>-947.72</v>
      </c>
      <c r="W223" s="43"/>
    </row>
    <row r="224" spans="1:23" ht="22.5" x14ac:dyDescent="0.25">
      <c r="A224" s="36" t="s">
        <v>267</v>
      </c>
      <c r="B224" s="37" t="s">
        <v>217</v>
      </c>
      <c r="C224" s="37" t="s">
        <v>238</v>
      </c>
      <c r="D224" s="37" t="s">
        <v>219</v>
      </c>
      <c r="E224" s="37" t="s">
        <v>220</v>
      </c>
      <c r="F224" s="37" t="s">
        <v>220</v>
      </c>
      <c r="G224" s="37" t="s">
        <v>219</v>
      </c>
      <c r="H224" s="37" t="s">
        <v>221</v>
      </c>
      <c r="I224" s="37" t="s">
        <v>222</v>
      </c>
      <c r="J224" s="37" t="s">
        <v>223</v>
      </c>
      <c r="K224" s="37" t="s">
        <v>220</v>
      </c>
      <c r="L224" s="37" t="s">
        <v>219</v>
      </c>
      <c r="M224" s="37" t="s">
        <v>224</v>
      </c>
      <c r="N224" s="36" t="s">
        <v>225</v>
      </c>
      <c r="O224" s="36" t="s">
        <v>226</v>
      </c>
      <c r="P224" s="36" t="s">
        <v>239</v>
      </c>
      <c r="Q224" s="38"/>
      <c r="R224" s="39"/>
      <c r="S224" s="38"/>
      <c r="T224" s="42">
        <v>0</v>
      </c>
      <c r="U224" s="42">
        <v>4050</v>
      </c>
      <c r="V224" s="42">
        <v>-4050</v>
      </c>
      <c r="W224" s="43"/>
    </row>
    <row r="225" spans="1:23" ht="22.5" x14ac:dyDescent="0.25">
      <c r="A225" s="36" t="s">
        <v>267</v>
      </c>
      <c r="B225" s="37" t="s">
        <v>217</v>
      </c>
      <c r="C225" s="37" t="s">
        <v>238</v>
      </c>
      <c r="D225" s="37" t="s">
        <v>219</v>
      </c>
      <c r="E225" s="37" t="s">
        <v>220</v>
      </c>
      <c r="F225" s="37" t="s">
        <v>220</v>
      </c>
      <c r="G225" s="37" t="s">
        <v>219</v>
      </c>
      <c r="H225" s="37" t="s">
        <v>221</v>
      </c>
      <c r="I225" s="37" t="s">
        <v>222</v>
      </c>
      <c r="J225" s="37" t="s">
        <v>223</v>
      </c>
      <c r="K225" s="37" t="s">
        <v>220</v>
      </c>
      <c r="L225" s="37" t="s">
        <v>219</v>
      </c>
      <c r="M225" s="37" t="s">
        <v>224</v>
      </c>
      <c r="N225" s="36" t="s">
        <v>225</v>
      </c>
      <c r="O225" s="36" t="s">
        <v>226</v>
      </c>
      <c r="P225" s="36" t="s">
        <v>228</v>
      </c>
      <c r="Q225" s="38"/>
      <c r="R225" s="39"/>
      <c r="S225" s="38"/>
      <c r="T225" s="42">
        <v>0</v>
      </c>
      <c r="U225" s="42">
        <v>6482110.6299999999</v>
      </c>
      <c r="V225" s="42">
        <v>-6482110.6299999999</v>
      </c>
      <c r="W225" s="43"/>
    </row>
    <row r="226" spans="1:23" ht="22.5" x14ac:dyDescent="0.25">
      <c r="A226" s="36" t="s">
        <v>267</v>
      </c>
      <c r="B226" s="37" t="s">
        <v>217</v>
      </c>
      <c r="C226" s="37" t="s">
        <v>238</v>
      </c>
      <c r="D226" s="37" t="s">
        <v>219</v>
      </c>
      <c r="E226" s="37" t="s">
        <v>220</v>
      </c>
      <c r="F226" s="37" t="s">
        <v>220</v>
      </c>
      <c r="G226" s="37" t="s">
        <v>219</v>
      </c>
      <c r="H226" s="37" t="s">
        <v>221</v>
      </c>
      <c r="I226" s="37" t="s">
        <v>222</v>
      </c>
      <c r="J226" s="37" t="s">
        <v>223</v>
      </c>
      <c r="K226" s="37" t="s">
        <v>220</v>
      </c>
      <c r="L226" s="37" t="s">
        <v>219</v>
      </c>
      <c r="M226" s="37" t="s">
        <v>224</v>
      </c>
      <c r="N226" s="36" t="s">
        <v>225</v>
      </c>
      <c r="O226" s="36" t="s">
        <v>226</v>
      </c>
      <c r="P226" s="36" t="s">
        <v>230</v>
      </c>
      <c r="Q226" s="38"/>
      <c r="R226" s="39"/>
      <c r="S226" s="38"/>
      <c r="T226" s="42">
        <v>121021.11</v>
      </c>
      <c r="U226" s="42">
        <v>8309106.4400000004</v>
      </c>
      <c r="V226" s="42">
        <v>-8188085.3300000001</v>
      </c>
      <c r="W226" s="43"/>
    </row>
    <row r="227" spans="1:23" ht="22.5" x14ac:dyDescent="0.25">
      <c r="A227" s="36" t="s">
        <v>267</v>
      </c>
      <c r="B227" s="37" t="s">
        <v>217</v>
      </c>
      <c r="C227" s="37" t="s">
        <v>238</v>
      </c>
      <c r="D227" s="37" t="s">
        <v>219</v>
      </c>
      <c r="E227" s="37" t="s">
        <v>220</v>
      </c>
      <c r="F227" s="37" t="s">
        <v>220</v>
      </c>
      <c r="G227" s="37" t="s">
        <v>219</v>
      </c>
      <c r="H227" s="37" t="s">
        <v>221</v>
      </c>
      <c r="I227" s="37" t="s">
        <v>222</v>
      </c>
      <c r="J227" s="37" t="s">
        <v>223</v>
      </c>
      <c r="K227" s="37" t="s">
        <v>220</v>
      </c>
      <c r="L227" s="37" t="s">
        <v>219</v>
      </c>
      <c r="M227" s="37" t="s">
        <v>224</v>
      </c>
      <c r="N227" s="36" t="s">
        <v>225</v>
      </c>
      <c r="O227" s="36" t="s">
        <v>226</v>
      </c>
      <c r="P227" s="36" t="s">
        <v>269</v>
      </c>
      <c r="Q227" s="38"/>
      <c r="R227" s="39"/>
      <c r="S227" s="38"/>
      <c r="T227" s="42">
        <v>6484603.6600000001</v>
      </c>
      <c r="U227" s="42">
        <v>0</v>
      </c>
      <c r="V227" s="42">
        <v>6484603.6600000001</v>
      </c>
      <c r="W227" s="43"/>
    </row>
    <row r="228" spans="1:23" ht="22.5" x14ac:dyDescent="0.25">
      <c r="A228" s="36" t="s">
        <v>267</v>
      </c>
      <c r="B228" s="37" t="s">
        <v>217</v>
      </c>
      <c r="C228" s="37" t="s">
        <v>238</v>
      </c>
      <c r="D228" s="37" t="s">
        <v>219</v>
      </c>
      <c r="E228" s="37" t="s">
        <v>220</v>
      </c>
      <c r="F228" s="37" t="s">
        <v>220</v>
      </c>
      <c r="G228" s="37" t="s">
        <v>219</v>
      </c>
      <c r="H228" s="37" t="s">
        <v>221</v>
      </c>
      <c r="I228" s="37" t="s">
        <v>222</v>
      </c>
      <c r="J228" s="37" t="s">
        <v>223</v>
      </c>
      <c r="K228" s="37" t="s">
        <v>220</v>
      </c>
      <c r="L228" s="37" t="s">
        <v>249</v>
      </c>
      <c r="M228" s="37" t="s">
        <v>224</v>
      </c>
      <c r="N228" s="36" t="s">
        <v>225</v>
      </c>
      <c r="O228" s="36" t="s">
        <v>226</v>
      </c>
      <c r="P228" s="36" t="s">
        <v>248</v>
      </c>
      <c r="Q228" s="38"/>
      <c r="R228" s="39"/>
      <c r="S228" s="38"/>
      <c r="T228" s="42">
        <v>596.12</v>
      </c>
      <c r="U228" s="42">
        <v>0</v>
      </c>
      <c r="V228" s="42">
        <v>596.12</v>
      </c>
      <c r="W228" s="43"/>
    </row>
    <row r="229" spans="1:23" ht="22.5" x14ac:dyDescent="0.25">
      <c r="A229" s="36" t="s">
        <v>267</v>
      </c>
      <c r="B229" s="37" t="s">
        <v>217</v>
      </c>
      <c r="C229" s="37" t="s">
        <v>238</v>
      </c>
      <c r="D229" s="37" t="s">
        <v>219</v>
      </c>
      <c r="E229" s="37" t="s">
        <v>220</v>
      </c>
      <c r="F229" s="37" t="s">
        <v>220</v>
      </c>
      <c r="G229" s="37" t="s">
        <v>219</v>
      </c>
      <c r="H229" s="37" t="s">
        <v>221</v>
      </c>
      <c r="I229" s="37" t="s">
        <v>222</v>
      </c>
      <c r="J229" s="37" t="s">
        <v>223</v>
      </c>
      <c r="K229" s="37" t="s">
        <v>220</v>
      </c>
      <c r="L229" s="37" t="s">
        <v>259</v>
      </c>
      <c r="M229" s="37" t="s">
        <v>224</v>
      </c>
      <c r="N229" s="36" t="s">
        <v>225</v>
      </c>
      <c r="O229" s="36" t="s">
        <v>226</v>
      </c>
      <c r="P229" s="36" t="s">
        <v>248</v>
      </c>
      <c r="Q229" s="38"/>
      <c r="R229" s="39"/>
      <c r="S229" s="38"/>
      <c r="T229" s="42">
        <v>0</v>
      </c>
      <c r="U229" s="42">
        <v>5.46</v>
      </c>
      <c r="V229" s="42">
        <v>-5.46</v>
      </c>
      <c r="W229" s="43"/>
    </row>
    <row r="230" spans="1:23" ht="22.5" x14ac:dyDescent="0.25">
      <c r="A230" s="36" t="s">
        <v>267</v>
      </c>
      <c r="B230" s="37" t="s">
        <v>217</v>
      </c>
      <c r="C230" s="37" t="s">
        <v>238</v>
      </c>
      <c r="D230" s="37" t="s">
        <v>219</v>
      </c>
      <c r="E230" s="37" t="s">
        <v>220</v>
      </c>
      <c r="F230" s="37" t="s">
        <v>220</v>
      </c>
      <c r="G230" s="37" t="s">
        <v>219</v>
      </c>
      <c r="H230" s="37" t="s">
        <v>221</v>
      </c>
      <c r="I230" s="37" t="s">
        <v>222</v>
      </c>
      <c r="J230" s="37" t="s">
        <v>223</v>
      </c>
      <c r="K230" s="37" t="s">
        <v>220</v>
      </c>
      <c r="L230" s="37" t="s">
        <v>260</v>
      </c>
      <c r="M230" s="37" t="s">
        <v>224</v>
      </c>
      <c r="N230" s="36" t="s">
        <v>225</v>
      </c>
      <c r="O230" s="36" t="s">
        <v>226</v>
      </c>
      <c r="P230" s="36" t="s">
        <v>248</v>
      </c>
      <c r="Q230" s="38"/>
      <c r="R230" s="39"/>
      <c r="S230" s="38"/>
      <c r="T230" s="42">
        <v>0</v>
      </c>
      <c r="U230" s="42">
        <v>1920.39</v>
      </c>
      <c r="V230" s="42">
        <v>-1920.39</v>
      </c>
      <c r="W230" s="43"/>
    </row>
    <row r="231" spans="1:23" ht="22.5" x14ac:dyDescent="0.25">
      <c r="A231" s="36" t="s">
        <v>267</v>
      </c>
      <c r="B231" s="37" t="s">
        <v>217</v>
      </c>
      <c r="C231" s="37" t="s">
        <v>238</v>
      </c>
      <c r="D231" s="37" t="s">
        <v>219</v>
      </c>
      <c r="E231" s="37" t="s">
        <v>220</v>
      </c>
      <c r="F231" s="37" t="s">
        <v>220</v>
      </c>
      <c r="G231" s="37" t="s">
        <v>219</v>
      </c>
      <c r="H231" s="37" t="s">
        <v>221</v>
      </c>
      <c r="I231" s="37" t="s">
        <v>222</v>
      </c>
      <c r="J231" s="37" t="s">
        <v>223</v>
      </c>
      <c r="K231" s="37" t="s">
        <v>220</v>
      </c>
      <c r="L231" s="37" t="s">
        <v>270</v>
      </c>
      <c r="M231" s="37" t="s">
        <v>224</v>
      </c>
      <c r="N231" s="36" t="s">
        <v>225</v>
      </c>
      <c r="O231" s="36" t="s">
        <v>226</v>
      </c>
      <c r="P231" s="36" t="s">
        <v>230</v>
      </c>
      <c r="Q231" s="38"/>
      <c r="R231" s="39"/>
      <c r="S231" s="38"/>
      <c r="T231" s="42">
        <v>321625</v>
      </c>
      <c r="U231" s="42">
        <v>0</v>
      </c>
      <c r="V231" s="42">
        <v>321625</v>
      </c>
      <c r="W231" s="43"/>
    </row>
    <row r="232" spans="1:23" ht="22.5" x14ac:dyDescent="0.25">
      <c r="A232" s="36" t="s">
        <v>267</v>
      </c>
      <c r="B232" s="37" t="s">
        <v>217</v>
      </c>
      <c r="C232" s="37" t="s">
        <v>238</v>
      </c>
      <c r="D232" s="37" t="s">
        <v>219</v>
      </c>
      <c r="E232" s="37" t="s">
        <v>240</v>
      </c>
      <c r="F232" s="37" t="s">
        <v>220</v>
      </c>
      <c r="G232" s="37" t="s">
        <v>219</v>
      </c>
      <c r="H232" s="37" t="s">
        <v>221</v>
      </c>
      <c r="I232" s="37" t="s">
        <v>222</v>
      </c>
      <c r="J232" s="37" t="s">
        <v>223</v>
      </c>
      <c r="K232" s="37" t="s">
        <v>220</v>
      </c>
      <c r="L232" s="37" t="s">
        <v>219</v>
      </c>
      <c r="M232" s="37" t="s">
        <v>224</v>
      </c>
      <c r="N232" s="36" t="s">
        <v>225</v>
      </c>
      <c r="O232" s="36" t="s">
        <v>226</v>
      </c>
      <c r="P232" s="36" t="s">
        <v>241</v>
      </c>
      <c r="Q232" s="38"/>
      <c r="R232" s="39"/>
      <c r="S232" s="38"/>
      <c r="T232" s="42">
        <v>4088329.15</v>
      </c>
      <c r="U232" s="42">
        <v>0</v>
      </c>
      <c r="V232" s="42">
        <v>4088329.15</v>
      </c>
      <c r="W232" s="43"/>
    </row>
    <row r="233" spans="1:23" ht="22.5" x14ac:dyDescent="0.25">
      <c r="A233" s="36" t="s">
        <v>267</v>
      </c>
      <c r="B233" s="37" t="s">
        <v>217</v>
      </c>
      <c r="C233" s="37" t="s">
        <v>238</v>
      </c>
      <c r="D233" s="37" t="s">
        <v>219</v>
      </c>
      <c r="E233" s="37" t="s">
        <v>240</v>
      </c>
      <c r="F233" s="37" t="s">
        <v>220</v>
      </c>
      <c r="G233" s="37" t="s">
        <v>219</v>
      </c>
      <c r="H233" s="37" t="s">
        <v>221</v>
      </c>
      <c r="I233" s="37" t="s">
        <v>222</v>
      </c>
      <c r="J233" s="37" t="s">
        <v>223</v>
      </c>
      <c r="K233" s="37" t="s">
        <v>220</v>
      </c>
      <c r="L233" s="37" t="s">
        <v>219</v>
      </c>
      <c r="M233" s="37" t="s">
        <v>224</v>
      </c>
      <c r="N233" s="36" t="s">
        <v>225</v>
      </c>
      <c r="O233" s="36" t="s">
        <v>226</v>
      </c>
      <c r="P233" s="36" t="s">
        <v>271</v>
      </c>
      <c r="Q233" s="38"/>
      <c r="R233" s="39"/>
      <c r="S233" s="38"/>
      <c r="T233" s="42">
        <v>0</v>
      </c>
      <c r="U233" s="42">
        <v>3661911.13</v>
      </c>
      <c r="V233" s="42">
        <v>-3661911.13</v>
      </c>
      <c r="W233" s="43"/>
    </row>
    <row r="234" spans="1:23" ht="22.5" x14ac:dyDescent="0.25">
      <c r="A234" s="36" t="s">
        <v>267</v>
      </c>
      <c r="B234" s="37" t="s">
        <v>217</v>
      </c>
      <c r="C234" s="37" t="s">
        <v>238</v>
      </c>
      <c r="D234" s="37" t="s">
        <v>219</v>
      </c>
      <c r="E234" s="37" t="s">
        <v>240</v>
      </c>
      <c r="F234" s="37" t="s">
        <v>220</v>
      </c>
      <c r="G234" s="37" t="s">
        <v>219</v>
      </c>
      <c r="H234" s="37" t="s">
        <v>221</v>
      </c>
      <c r="I234" s="37" t="s">
        <v>222</v>
      </c>
      <c r="J234" s="37" t="s">
        <v>223</v>
      </c>
      <c r="K234" s="37" t="s">
        <v>220</v>
      </c>
      <c r="L234" s="37" t="s">
        <v>243</v>
      </c>
      <c r="M234" s="37" t="s">
        <v>224</v>
      </c>
      <c r="N234" s="36" t="s">
        <v>225</v>
      </c>
      <c r="O234" s="36" t="s">
        <v>226</v>
      </c>
      <c r="P234" s="36" t="s">
        <v>228</v>
      </c>
      <c r="Q234" s="38"/>
      <c r="R234" s="39"/>
      <c r="S234" s="38"/>
      <c r="T234" s="42">
        <v>3311359.89</v>
      </c>
      <c r="U234" s="42">
        <v>0</v>
      </c>
      <c r="V234" s="42">
        <v>3311359.89</v>
      </c>
      <c r="W234" s="43"/>
    </row>
    <row r="235" spans="1:23" ht="22.5" x14ac:dyDescent="0.25">
      <c r="A235" s="36" t="s">
        <v>267</v>
      </c>
      <c r="B235" s="37" t="s">
        <v>217</v>
      </c>
      <c r="C235" s="37" t="s">
        <v>238</v>
      </c>
      <c r="D235" s="37" t="s">
        <v>219</v>
      </c>
      <c r="E235" s="37" t="s">
        <v>240</v>
      </c>
      <c r="F235" s="37" t="s">
        <v>220</v>
      </c>
      <c r="G235" s="37" t="s">
        <v>219</v>
      </c>
      <c r="H235" s="37" t="s">
        <v>221</v>
      </c>
      <c r="I235" s="37" t="s">
        <v>222</v>
      </c>
      <c r="J235" s="37" t="s">
        <v>223</v>
      </c>
      <c r="K235" s="37" t="s">
        <v>220</v>
      </c>
      <c r="L235" s="37" t="s">
        <v>243</v>
      </c>
      <c r="M235" s="37" t="s">
        <v>224</v>
      </c>
      <c r="N235" s="36" t="s">
        <v>225</v>
      </c>
      <c r="O235" s="36" t="s">
        <v>226</v>
      </c>
      <c r="P235" s="36" t="s">
        <v>230</v>
      </c>
      <c r="Q235" s="38"/>
      <c r="R235" s="39"/>
      <c r="S235" s="38"/>
      <c r="T235" s="42">
        <v>7812788.7699999996</v>
      </c>
      <c r="U235" s="42">
        <v>0</v>
      </c>
      <c r="V235" s="42">
        <v>7812788.7699999996</v>
      </c>
      <c r="W235" s="43"/>
    </row>
    <row r="236" spans="1:23" ht="22.5" x14ac:dyDescent="0.25">
      <c r="A236" s="36" t="s">
        <v>267</v>
      </c>
      <c r="B236" s="37" t="s">
        <v>217</v>
      </c>
      <c r="C236" s="37" t="s">
        <v>238</v>
      </c>
      <c r="D236" s="37" t="s">
        <v>219</v>
      </c>
      <c r="E236" s="37" t="s">
        <v>240</v>
      </c>
      <c r="F236" s="37" t="s">
        <v>220</v>
      </c>
      <c r="G236" s="37" t="s">
        <v>219</v>
      </c>
      <c r="H236" s="37" t="s">
        <v>221</v>
      </c>
      <c r="I236" s="37" t="s">
        <v>222</v>
      </c>
      <c r="J236" s="37" t="s">
        <v>223</v>
      </c>
      <c r="K236" s="37" t="s">
        <v>220</v>
      </c>
      <c r="L236" s="37" t="s">
        <v>243</v>
      </c>
      <c r="M236" s="37" t="s">
        <v>224</v>
      </c>
      <c r="N236" s="36" t="s">
        <v>225</v>
      </c>
      <c r="O236" s="36" t="s">
        <v>226</v>
      </c>
      <c r="P236" s="36" t="s">
        <v>269</v>
      </c>
      <c r="Q236" s="38"/>
      <c r="R236" s="39"/>
      <c r="S236" s="38"/>
      <c r="T236" s="42">
        <v>0</v>
      </c>
      <c r="U236" s="42">
        <v>3311359.89</v>
      </c>
      <c r="V236" s="42">
        <v>-3311359.89</v>
      </c>
      <c r="W236" s="43"/>
    </row>
    <row r="237" spans="1:23" ht="22.5" x14ac:dyDescent="0.25">
      <c r="A237" s="36" t="s">
        <v>267</v>
      </c>
      <c r="B237" s="37" t="s">
        <v>217</v>
      </c>
      <c r="C237" s="37" t="s">
        <v>238</v>
      </c>
      <c r="D237" s="37" t="s">
        <v>219</v>
      </c>
      <c r="E237" s="37" t="s">
        <v>244</v>
      </c>
      <c r="F237" s="37" t="s">
        <v>220</v>
      </c>
      <c r="G237" s="37" t="s">
        <v>219</v>
      </c>
      <c r="H237" s="37" t="s">
        <v>221</v>
      </c>
      <c r="I237" s="37" t="s">
        <v>222</v>
      </c>
      <c r="J237" s="37" t="s">
        <v>223</v>
      </c>
      <c r="K237" s="37" t="s">
        <v>220</v>
      </c>
      <c r="L237" s="37" t="s">
        <v>219</v>
      </c>
      <c r="M237" s="37" t="s">
        <v>224</v>
      </c>
      <c r="N237" s="36" t="s">
        <v>225</v>
      </c>
      <c r="O237" s="36" t="s">
        <v>226</v>
      </c>
      <c r="P237" s="36" t="s">
        <v>241</v>
      </c>
      <c r="Q237" s="38"/>
      <c r="R237" s="39"/>
      <c r="S237" s="38"/>
      <c r="T237" s="42">
        <v>157275.84</v>
      </c>
      <c r="U237" s="42">
        <v>0</v>
      </c>
      <c r="V237" s="42">
        <v>157275.84</v>
      </c>
      <c r="W237" s="43"/>
    </row>
    <row r="238" spans="1:23" ht="22.5" x14ac:dyDescent="0.25">
      <c r="A238" s="36" t="s">
        <v>267</v>
      </c>
      <c r="B238" s="37" t="s">
        <v>217</v>
      </c>
      <c r="C238" s="37" t="s">
        <v>238</v>
      </c>
      <c r="D238" s="37" t="s">
        <v>219</v>
      </c>
      <c r="E238" s="37" t="s">
        <v>244</v>
      </c>
      <c r="F238" s="37" t="s">
        <v>220</v>
      </c>
      <c r="G238" s="37" t="s">
        <v>219</v>
      </c>
      <c r="H238" s="37" t="s">
        <v>221</v>
      </c>
      <c r="I238" s="37" t="s">
        <v>222</v>
      </c>
      <c r="J238" s="37" t="s">
        <v>223</v>
      </c>
      <c r="K238" s="37" t="s">
        <v>220</v>
      </c>
      <c r="L238" s="37" t="s">
        <v>219</v>
      </c>
      <c r="M238" s="37" t="s">
        <v>224</v>
      </c>
      <c r="N238" s="36" t="s">
        <v>225</v>
      </c>
      <c r="O238" s="36" t="s">
        <v>226</v>
      </c>
      <c r="P238" s="36" t="s">
        <v>271</v>
      </c>
      <c r="Q238" s="38"/>
      <c r="R238" s="39"/>
      <c r="S238" s="38"/>
      <c r="T238" s="42">
        <v>0</v>
      </c>
      <c r="U238" s="42">
        <v>112693.92</v>
      </c>
      <c r="V238" s="42">
        <v>-112693.92</v>
      </c>
      <c r="W238" s="43"/>
    </row>
    <row r="239" spans="1:23" ht="22.5" x14ac:dyDescent="0.25">
      <c r="A239" s="36" t="s">
        <v>272</v>
      </c>
      <c r="B239" s="37" t="s">
        <v>217</v>
      </c>
      <c r="C239" s="37" t="s">
        <v>218</v>
      </c>
      <c r="D239" s="37" t="s">
        <v>219</v>
      </c>
      <c r="E239" s="37" t="s">
        <v>220</v>
      </c>
      <c r="F239" s="37" t="s">
        <v>220</v>
      </c>
      <c r="G239" s="37" t="s">
        <v>219</v>
      </c>
      <c r="H239" s="37" t="s">
        <v>221</v>
      </c>
      <c r="I239" s="37" t="s">
        <v>222</v>
      </c>
      <c r="J239" s="37" t="s">
        <v>223</v>
      </c>
      <c r="K239" s="37" t="s">
        <v>220</v>
      </c>
      <c r="L239" s="37" t="s">
        <v>219</v>
      </c>
      <c r="M239" s="37" t="s">
        <v>224</v>
      </c>
      <c r="N239" s="36" t="s">
        <v>225</v>
      </c>
      <c r="O239" s="36" t="s">
        <v>226</v>
      </c>
      <c r="P239" s="36" t="s">
        <v>227</v>
      </c>
      <c r="Q239" s="38"/>
      <c r="R239" s="39"/>
      <c r="S239" s="38"/>
      <c r="T239" s="40"/>
      <c r="U239" s="40"/>
      <c r="V239" s="40"/>
      <c r="W239" s="41">
        <v>16867410</v>
      </c>
    </row>
    <row r="240" spans="1:23" ht="22.5" x14ac:dyDescent="0.25">
      <c r="A240" s="36" t="s">
        <v>272</v>
      </c>
      <c r="B240" s="37" t="s">
        <v>217</v>
      </c>
      <c r="C240" s="37" t="s">
        <v>218</v>
      </c>
      <c r="D240" s="37" t="s">
        <v>219</v>
      </c>
      <c r="E240" s="37" t="s">
        <v>220</v>
      </c>
      <c r="F240" s="37" t="s">
        <v>220</v>
      </c>
      <c r="G240" s="37" t="s">
        <v>219</v>
      </c>
      <c r="H240" s="37" t="s">
        <v>221</v>
      </c>
      <c r="I240" s="37" t="s">
        <v>222</v>
      </c>
      <c r="J240" s="37" t="s">
        <v>223</v>
      </c>
      <c r="K240" s="37" t="s">
        <v>220</v>
      </c>
      <c r="L240" s="37" t="s">
        <v>219</v>
      </c>
      <c r="M240" s="37" t="s">
        <v>224</v>
      </c>
      <c r="N240" s="36" t="s">
        <v>225</v>
      </c>
      <c r="O240" s="36" t="s">
        <v>226</v>
      </c>
      <c r="P240" s="36" t="s">
        <v>228</v>
      </c>
      <c r="Q240" s="38"/>
      <c r="R240" s="39"/>
      <c r="S240" s="38"/>
      <c r="T240" s="42">
        <v>3914351.05</v>
      </c>
      <c r="U240" s="42">
        <v>0</v>
      </c>
      <c r="V240" s="42">
        <v>3914351.05</v>
      </c>
      <c r="W240" s="43"/>
    </row>
    <row r="241" spans="1:23" ht="22.5" x14ac:dyDescent="0.25">
      <c r="A241" s="36" t="s">
        <v>272</v>
      </c>
      <c r="B241" s="37" t="s">
        <v>217</v>
      </c>
      <c r="C241" s="37" t="s">
        <v>218</v>
      </c>
      <c r="D241" s="37" t="s">
        <v>219</v>
      </c>
      <c r="E241" s="37" t="s">
        <v>220</v>
      </c>
      <c r="F241" s="37" t="s">
        <v>220</v>
      </c>
      <c r="G241" s="37" t="s">
        <v>219</v>
      </c>
      <c r="H241" s="37" t="s">
        <v>221</v>
      </c>
      <c r="I241" s="37" t="s">
        <v>222</v>
      </c>
      <c r="J241" s="37" t="s">
        <v>223</v>
      </c>
      <c r="K241" s="37" t="s">
        <v>220</v>
      </c>
      <c r="L241" s="37" t="s">
        <v>219</v>
      </c>
      <c r="M241" s="37" t="s">
        <v>224</v>
      </c>
      <c r="N241" s="36" t="s">
        <v>225</v>
      </c>
      <c r="O241" s="36" t="s">
        <v>226</v>
      </c>
      <c r="P241" s="36" t="s">
        <v>229</v>
      </c>
      <c r="Q241" s="38"/>
      <c r="R241" s="39"/>
      <c r="S241" s="38"/>
      <c r="T241" s="40"/>
      <c r="U241" s="40"/>
      <c r="V241" s="40"/>
      <c r="W241" s="41">
        <v>18686490</v>
      </c>
    </row>
    <row r="242" spans="1:23" ht="22.5" x14ac:dyDescent="0.25">
      <c r="A242" s="36" t="s">
        <v>272</v>
      </c>
      <c r="B242" s="37" t="s">
        <v>217</v>
      </c>
      <c r="C242" s="37" t="s">
        <v>218</v>
      </c>
      <c r="D242" s="37" t="s">
        <v>219</v>
      </c>
      <c r="E242" s="37" t="s">
        <v>220</v>
      </c>
      <c r="F242" s="37" t="s">
        <v>220</v>
      </c>
      <c r="G242" s="37" t="s">
        <v>219</v>
      </c>
      <c r="H242" s="37" t="s">
        <v>221</v>
      </c>
      <c r="I242" s="37" t="s">
        <v>222</v>
      </c>
      <c r="J242" s="37" t="s">
        <v>223</v>
      </c>
      <c r="K242" s="37" t="s">
        <v>220</v>
      </c>
      <c r="L242" s="37" t="s">
        <v>219</v>
      </c>
      <c r="M242" s="37" t="s">
        <v>224</v>
      </c>
      <c r="N242" s="36" t="s">
        <v>225</v>
      </c>
      <c r="O242" s="36" t="s">
        <v>226</v>
      </c>
      <c r="P242" s="36" t="s">
        <v>230</v>
      </c>
      <c r="Q242" s="38"/>
      <c r="R242" s="39"/>
      <c r="S242" s="38"/>
      <c r="T242" s="42">
        <v>6782538.96</v>
      </c>
      <c r="U242" s="42">
        <v>0</v>
      </c>
      <c r="V242" s="42">
        <v>6782538.96</v>
      </c>
      <c r="W242" s="43"/>
    </row>
    <row r="243" spans="1:23" ht="22.5" x14ac:dyDescent="0.25">
      <c r="A243" s="36" t="s">
        <v>272</v>
      </c>
      <c r="B243" s="37" t="s">
        <v>217</v>
      </c>
      <c r="C243" s="37" t="s">
        <v>218</v>
      </c>
      <c r="D243" s="37" t="s">
        <v>219</v>
      </c>
      <c r="E243" s="37" t="s">
        <v>220</v>
      </c>
      <c r="F243" s="37" t="s">
        <v>220</v>
      </c>
      <c r="G243" s="37" t="s">
        <v>219</v>
      </c>
      <c r="H243" s="37" t="s">
        <v>221</v>
      </c>
      <c r="I243" s="37" t="s">
        <v>222</v>
      </c>
      <c r="J243" s="37" t="s">
        <v>223</v>
      </c>
      <c r="K243" s="37" t="s">
        <v>220</v>
      </c>
      <c r="L243" s="37" t="s">
        <v>219</v>
      </c>
      <c r="M243" s="37" t="s">
        <v>224</v>
      </c>
      <c r="N243" s="36" t="s">
        <v>225</v>
      </c>
      <c r="O243" s="36" t="s">
        <v>226</v>
      </c>
      <c r="P243" s="36" t="s">
        <v>273</v>
      </c>
      <c r="Q243" s="38"/>
      <c r="R243" s="39"/>
      <c r="S243" s="38"/>
      <c r="T243" s="40"/>
      <c r="U243" s="40"/>
      <c r="V243" s="40"/>
      <c r="W243" s="41">
        <v>-16867410</v>
      </c>
    </row>
    <row r="244" spans="1:23" ht="22.5" x14ac:dyDescent="0.25">
      <c r="A244" s="36" t="s">
        <v>272</v>
      </c>
      <c r="B244" s="37" t="s">
        <v>217</v>
      </c>
      <c r="C244" s="37" t="s">
        <v>218</v>
      </c>
      <c r="D244" s="37" t="s">
        <v>219</v>
      </c>
      <c r="E244" s="37" t="s">
        <v>220</v>
      </c>
      <c r="F244" s="37" t="s">
        <v>220</v>
      </c>
      <c r="G244" s="37" t="s">
        <v>219</v>
      </c>
      <c r="H244" s="37" t="s">
        <v>221</v>
      </c>
      <c r="I244" s="37" t="s">
        <v>222</v>
      </c>
      <c r="J244" s="37" t="s">
        <v>223</v>
      </c>
      <c r="K244" s="37" t="s">
        <v>220</v>
      </c>
      <c r="L244" s="37" t="s">
        <v>219</v>
      </c>
      <c r="M244" s="37" t="s">
        <v>224</v>
      </c>
      <c r="N244" s="36" t="s">
        <v>225</v>
      </c>
      <c r="O244" s="36" t="s">
        <v>226</v>
      </c>
      <c r="P244" s="36" t="s">
        <v>274</v>
      </c>
      <c r="Q244" s="38"/>
      <c r="R244" s="39"/>
      <c r="S244" s="38"/>
      <c r="T244" s="42">
        <v>0</v>
      </c>
      <c r="U244" s="42">
        <v>3914416.35</v>
      </c>
      <c r="V244" s="42">
        <v>-3914416.35</v>
      </c>
      <c r="W244" s="43"/>
    </row>
    <row r="245" spans="1:23" ht="22.5" x14ac:dyDescent="0.25">
      <c r="A245" s="36" t="s">
        <v>272</v>
      </c>
      <c r="B245" s="37" t="s">
        <v>217</v>
      </c>
      <c r="C245" s="37" t="s">
        <v>233</v>
      </c>
      <c r="D245" s="37" t="s">
        <v>219</v>
      </c>
      <c r="E245" s="37" t="s">
        <v>220</v>
      </c>
      <c r="F245" s="37" t="s">
        <v>220</v>
      </c>
      <c r="G245" s="37" t="s">
        <v>219</v>
      </c>
      <c r="H245" s="37" t="s">
        <v>221</v>
      </c>
      <c r="I245" s="37" t="s">
        <v>222</v>
      </c>
      <c r="J245" s="37" t="s">
        <v>223</v>
      </c>
      <c r="K245" s="37" t="s">
        <v>220</v>
      </c>
      <c r="L245" s="37" t="s">
        <v>219</v>
      </c>
      <c r="M245" s="37" t="s">
        <v>224</v>
      </c>
      <c r="N245" s="36" t="s">
        <v>225</v>
      </c>
      <c r="O245" s="36" t="s">
        <v>226</v>
      </c>
      <c r="P245" s="36" t="s">
        <v>248</v>
      </c>
      <c r="Q245" s="38"/>
      <c r="R245" s="39"/>
      <c r="S245" s="38"/>
      <c r="T245" s="42">
        <v>0</v>
      </c>
      <c r="U245" s="42">
        <v>2779.72</v>
      </c>
      <c r="V245" s="42">
        <v>-2779.72</v>
      </c>
      <c r="W245" s="43"/>
    </row>
    <row r="246" spans="1:23" ht="22.5" x14ac:dyDescent="0.25">
      <c r="A246" s="36" t="s">
        <v>272</v>
      </c>
      <c r="B246" s="37" t="s">
        <v>217</v>
      </c>
      <c r="C246" s="37" t="s">
        <v>233</v>
      </c>
      <c r="D246" s="37" t="s">
        <v>219</v>
      </c>
      <c r="E246" s="37" t="s">
        <v>220</v>
      </c>
      <c r="F246" s="37" t="s">
        <v>220</v>
      </c>
      <c r="G246" s="37" t="s">
        <v>219</v>
      </c>
      <c r="H246" s="37" t="s">
        <v>221</v>
      </c>
      <c r="I246" s="37" t="s">
        <v>222</v>
      </c>
      <c r="J246" s="37" t="s">
        <v>223</v>
      </c>
      <c r="K246" s="37" t="s">
        <v>220</v>
      </c>
      <c r="L246" s="37" t="s">
        <v>234</v>
      </c>
      <c r="M246" s="37" t="s">
        <v>224</v>
      </c>
      <c r="N246" s="36" t="s">
        <v>225</v>
      </c>
      <c r="O246" s="36" t="s">
        <v>226</v>
      </c>
      <c r="P246" s="36" t="s">
        <v>227</v>
      </c>
      <c r="Q246" s="38"/>
      <c r="R246" s="39"/>
      <c r="S246" s="38"/>
      <c r="T246" s="40"/>
      <c r="U246" s="40"/>
      <c r="V246" s="40"/>
      <c r="W246" s="41">
        <v>17447104</v>
      </c>
    </row>
    <row r="247" spans="1:23" ht="22.5" x14ac:dyDescent="0.25">
      <c r="A247" s="36" t="s">
        <v>272</v>
      </c>
      <c r="B247" s="37" t="s">
        <v>217</v>
      </c>
      <c r="C247" s="37" t="s">
        <v>233</v>
      </c>
      <c r="D247" s="37" t="s">
        <v>219</v>
      </c>
      <c r="E247" s="37" t="s">
        <v>220</v>
      </c>
      <c r="F247" s="37" t="s">
        <v>220</v>
      </c>
      <c r="G247" s="37" t="s">
        <v>219</v>
      </c>
      <c r="H247" s="37" t="s">
        <v>221</v>
      </c>
      <c r="I247" s="37" t="s">
        <v>222</v>
      </c>
      <c r="J247" s="37" t="s">
        <v>223</v>
      </c>
      <c r="K247" s="37" t="s">
        <v>220</v>
      </c>
      <c r="L247" s="37" t="s">
        <v>234</v>
      </c>
      <c r="M247" s="37" t="s">
        <v>224</v>
      </c>
      <c r="N247" s="36" t="s">
        <v>225</v>
      </c>
      <c r="O247" s="36" t="s">
        <v>226</v>
      </c>
      <c r="P247" s="36" t="s">
        <v>228</v>
      </c>
      <c r="Q247" s="38"/>
      <c r="R247" s="39"/>
      <c r="S247" s="38"/>
      <c r="T247" s="42">
        <v>2206140.14</v>
      </c>
      <c r="U247" s="42">
        <v>0</v>
      </c>
      <c r="V247" s="42">
        <v>2206140.14</v>
      </c>
      <c r="W247" s="43"/>
    </row>
    <row r="248" spans="1:23" ht="22.5" x14ac:dyDescent="0.25">
      <c r="A248" s="36" t="s">
        <v>272</v>
      </c>
      <c r="B248" s="37" t="s">
        <v>217</v>
      </c>
      <c r="C248" s="37" t="s">
        <v>233</v>
      </c>
      <c r="D248" s="37" t="s">
        <v>219</v>
      </c>
      <c r="E248" s="37" t="s">
        <v>220</v>
      </c>
      <c r="F248" s="37" t="s">
        <v>220</v>
      </c>
      <c r="G248" s="37" t="s">
        <v>219</v>
      </c>
      <c r="H248" s="37" t="s">
        <v>221</v>
      </c>
      <c r="I248" s="37" t="s">
        <v>222</v>
      </c>
      <c r="J248" s="37" t="s">
        <v>223</v>
      </c>
      <c r="K248" s="37" t="s">
        <v>220</v>
      </c>
      <c r="L248" s="37" t="s">
        <v>234</v>
      </c>
      <c r="M248" s="37" t="s">
        <v>224</v>
      </c>
      <c r="N248" s="36" t="s">
        <v>225</v>
      </c>
      <c r="O248" s="36" t="s">
        <v>226</v>
      </c>
      <c r="P248" s="36" t="s">
        <v>229</v>
      </c>
      <c r="Q248" s="38"/>
      <c r="R248" s="39"/>
      <c r="S248" s="38"/>
      <c r="T248" s="40"/>
      <c r="U248" s="40"/>
      <c r="V248" s="40"/>
      <c r="W248" s="41">
        <v>20309500</v>
      </c>
    </row>
    <row r="249" spans="1:23" ht="22.5" x14ac:dyDescent="0.25">
      <c r="A249" s="36" t="s">
        <v>272</v>
      </c>
      <c r="B249" s="37" t="s">
        <v>217</v>
      </c>
      <c r="C249" s="37" t="s">
        <v>233</v>
      </c>
      <c r="D249" s="37" t="s">
        <v>219</v>
      </c>
      <c r="E249" s="37" t="s">
        <v>220</v>
      </c>
      <c r="F249" s="37" t="s">
        <v>220</v>
      </c>
      <c r="G249" s="37" t="s">
        <v>219</v>
      </c>
      <c r="H249" s="37" t="s">
        <v>221</v>
      </c>
      <c r="I249" s="37" t="s">
        <v>222</v>
      </c>
      <c r="J249" s="37" t="s">
        <v>223</v>
      </c>
      <c r="K249" s="37" t="s">
        <v>220</v>
      </c>
      <c r="L249" s="37" t="s">
        <v>234</v>
      </c>
      <c r="M249" s="37" t="s">
        <v>224</v>
      </c>
      <c r="N249" s="36" t="s">
        <v>225</v>
      </c>
      <c r="O249" s="36" t="s">
        <v>226</v>
      </c>
      <c r="P249" s="36" t="s">
        <v>230</v>
      </c>
      <c r="Q249" s="38"/>
      <c r="R249" s="39"/>
      <c r="S249" s="38"/>
      <c r="T249" s="42">
        <v>6363253.1699999999</v>
      </c>
      <c r="U249" s="42">
        <v>0</v>
      </c>
      <c r="V249" s="42">
        <v>6363253.1699999999</v>
      </c>
      <c r="W249" s="43"/>
    </row>
    <row r="250" spans="1:23" ht="22.5" x14ac:dyDescent="0.25">
      <c r="A250" s="36" t="s">
        <v>272</v>
      </c>
      <c r="B250" s="37" t="s">
        <v>217</v>
      </c>
      <c r="C250" s="37" t="s">
        <v>233</v>
      </c>
      <c r="D250" s="37" t="s">
        <v>219</v>
      </c>
      <c r="E250" s="37" t="s">
        <v>220</v>
      </c>
      <c r="F250" s="37" t="s">
        <v>220</v>
      </c>
      <c r="G250" s="37" t="s">
        <v>219</v>
      </c>
      <c r="H250" s="37" t="s">
        <v>221</v>
      </c>
      <c r="I250" s="37" t="s">
        <v>222</v>
      </c>
      <c r="J250" s="37" t="s">
        <v>223</v>
      </c>
      <c r="K250" s="37" t="s">
        <v>220</v>
      </c>
      <c r="L250" s="37" t="s">
        <v>234</v>
      </c>
      <c r="M250" s="37" t="s">
        <v>224</v>
      </c>
      <c r="N250" s="36" t="s">
        <v>225</v>
      </c>
      <c r="O250" s="36" t="s">
        <v>226</v>
      </c>
      <c r="P250" s="36" t="s">
        <v>273</v>
      </c>
      <c r="Q250" s="38"/>
      <c r="R250" s="39"/>
      <c r="S250" s="38"/>
      <c r="T250" s="40"/>
      <c r="U250" s="40"/>
      <c r="V250" s="40"/>
      <c r="W250" s="41">
        <v>-17447104</v>
      </c>
    </row>
    <row r="251" spans="1:23" ht="22.5" x14ac:dyDescent="0.25">
      <c r="A251" s="36" t="s">
        <v>272</v>
      </c>
      <c r="B251" s="37" t="s">
        <v>217</v>
      </c>
      <c r="C251" s="37" t="s">
        <v>233</v>
      </c>
      <c r="D251" s="37" t="s">
        <v>219</v>
      </c>
      <c r="E251" s="37" t="s">
        <v>220</v>
      </c>
      <c r="F251" s="37" t="s">
        <v>220</v>
      </c>
      <c r="G251" s="37" t="s">
        <v>219</v>
      </c>
      <c r="H251" s="37" t="s">
        <v>221</v>
      </c>
      <c r="I251" s="37" t="s">
        <v>222</v>
      </c>
      <c r="J251" s="37" t="s">
        <v>223</v>
      </c>
      <c r="K251" s="37" t="s">
        <v>220</v>
      </c>
      <c r="L251" s="37" t="s">
        <v>234</v>
      </c>
      <c r="M251" s="37" t="s">
        <v>224</v>
      </c>
      <c r="N251" s="36" t="s">
        <v>225</v>
      </c>
      <c r="O251" s="36" t="s">
        <v>226</v>
      </c>
      <c r="P251" s="36" t="s">
        <v>274</v>
      </c>
      <c r="Q251" s="38"/>
      <c r="R251" s="39"/>
      <c r="S251" s="38"/>
      <c r="T251" s="42">
        <v>0</v>
      </c>
      <c r="U251" s="42">
        <v>2202034.4700000002</v>
      </c>
      <c r="V251" s="42">
        <v>-2202034.4700000002</v>
      </c>
      <c r="W251" s="43"/>
    </row>
    <row r="252" spans="1:23" ht="22.5" x14ac:dyDescent="0.25">
      <c r="A252" s="36" t="s">
        <v>272</v>
      </c>
      <c r="B252" s="37" t="s">
        <v>217</v>
      </c>
      <c r="C252" s="37" t="s">
        <v>233</v>
      </c>
      <c r="D252" s="37" t="s">
        <v>219</v>
      </c>
      <c r="E252" s="37" t="s">
        <v>220</v>
      </c>
      <c r="F252" s="37" t="s">
        <v>220</v>
      </c>
      <c r="G252" s="37" t="s">
        <v>219</v>
      </c>
      <c r="H252" s="37" t="s">
        <v>221</v>
      </c>
      <c r="I252" s="37" t="s">
        <v>222</v>
      </c>
      <c r="J252" s="37" t="s">
        <v>223</v>
      </c>
      <c r="K252" s="37" t="s">
        <v>220</v>
      </c>
      <c r="L252" s="37" t="s">
        <v>235</v>
      </c>
      <c r="M252" s="37" t="s">
        <v>224</v>
      </c>
      <c r="N252" s="36" t="s">
        <v>225</v>
      </c>
      <c r="O252" s="36" t="s">
        <v>226</v>
      </c>
      <c r="P252" s="36" t="s">
        <v>228</v>
      </c>
      <c r="Q252" s="38"/>
      <c r="R252" s="39"/>
      <c r="S252" s="38"/>
      <c r="T252" s="42">
        <v>2169696.21</v>
      </c>
      <c r="U252" s="42">
        <v>0</v>
      </c>
      <c r="V252" s="42">
        <v>2169696.21</v>
      </c>
      <c r="W252" s="43"/>
    </row>
    <row r="253" spans="1:23" ht="22.5" x14ac:dyDescent="0.25">
      <c r="A253" s="36" t="s">
        <v>272</v>
      </c>
      <c r="B253" s="37" t="s">
        <v>217</v>
      </c>
      <c r="C253" s="37" t="s">
        <v>233</v>
      </c>
      <c r="D253" s="37" t="s">
        <v>219</v>
      </c>
      <c r="E253" s="37" t="s">
        <v>220</v>
      </c>
      <c r="F253" s="37" t="s">
        <v>220</v>
      </c>
      <c r="G253" s="37" t="s">
        <v>219</v>
      </c>
      <c r="H253" s="37" t="s">
        <v>221</v>
      </c>
      <c r="I253" s="37" t="s">
        <v>222</v>
      </c>
      <c r="J253" s="37" t="s">
        <v>223</v>
      </c>
      <c r="K253" s="37" t="s">
        <v>220</v>
      </c>
      <c r="L253" s="37" t="s">
        <v>235</v>
      </c>
      <c r="M253" s="37" t="s">
        <v>224</v>
      </c>
      <c r="N253" s="36" t="s">
        <v>225</v>
      </c>
      <c r="O253" s="36" t="s">
        <v>226</v>
      </c>
      <c r="P253" s="36" t="s">
        <v>230</v>
      </c>
      <c r="Q253" s="38"/>
      <c r="R253" s="39"/>
      <c r="S253" s="38"/>
      <c r="T253" s="42">
        <v>2197558.44</v>
      </c>
      <c r="U253" s="42">
        <v>0</v>
      </c>
      <c r="V253" s="42">
        <v>2197558.44</v>
      </c>
      <c r="W253" s="43"/>
    </row>
    <row r="254" spans="1:23" ht="22.5" x14ac:dyDescent="0.25">
      <c r="A254" s="36" t="s">
        <v>272</v>
      </c>
      <c r="B254" s="37" t="s">
        <v>217</v>
      </c>
      <c r="C254" s="37" t="s">
        <v>233</v>
      </c>
      <c r="D254" s="37" t="s">
        <v>219</v>
      </c>
      <c r="E254" s="37" t="s">
        <v>220</v>
      </c>
      <c r="F254" s="37" t="s">
        <v>220</v>
      </c>
      <c r="G254" s="37" t="s">
        <v>219</v>
      </c>
      <c r="H254" s="37" t="s">
        <v>221</v>
      </c>
      <c r="I254" s="37" t="s">
        <v>222</v>
      </c>
      <c r="J254" s="37" t="s">
        <v>223</v>
      </c>
      <c r="K254" s="37" t="s">
        <v>220</v>
      </c>
      <c r="L254" s="37" t="s">
        <v>235</v>
      </c>
      <c r="M254" s="37" t="s">
        <v>224</v>
      </c>
      <c r="N254" s="36" t="s">
        <v>225</v>
      </c>
      <c r="O254" s="36" t="s">
        <v>226</v>
      </c>
      <c r="P254" s="36" t="s">
        <v>274</v>
      </c>
      <c r="Q254" s="38"/>
      <c r="R254" s="39"/>
      <c r="S254" s="38"/>
      <c r="T254" s="42">
        <v>0</v>
      </c>
      <c r="U254" s="42">
        <v>2192655.62</v>
      </c>
      <c r="V254" s="42">
        <v>-2192655.62</v>
      </c>
      <c r="W254" s="43"/>
    </row>
    <row r="255" spans="1:23" ht="22.5" x14ac:dyDescent="0.25">
      <c r="A255" s="36" t="s">
        <v>272</v>
      </c>
      <c r="B255" s="37" t="s">
        <v>217</v>
      </c>
      <c r="C255" s="37" t="s">
        <v>233</v>
      </c>
      <c r="D255" s="37" t="s">
        <v>219</v>
      </c>
      <c r="E255" s="37" t="s">
        <v>220</v>
      </c>
      <c r="F255" s="37" t="s">
        <v>220</v>
      </c>
      <c r="G255" s="37" t="s">
        <v>219</v>
      </c>
      <c r="H255" s="37" t="s">
        <v>221</v>
      </c>
      <c r="I255" s="37" t="s">
        <v>222</v>
      </c>
      <c r="J255" s="37" t="s">
        <v>223</v>
      </c>
      <c r="K255" s="37" t="s">
        <v>220</v>
      </c>
      <c r="L255" s="37" t="s">
        <v>236</v>
      </c>
      <c r="M255" s="37" t="s">
        <v>224</v>
      </c>
      <c r="N255" s="36" t="s">
        <v>225</v>
      </c>
      <c r="O255" s="36" t="s">
        <v>226</v>
      </c>
      <c r="P255" s="36" t="s">
        <v>227</v>
      </c>
      <c r="Q255" s="38"/>
      <c r="R255" s="39"/>
      <c r="S255" s="38"/>
      <c r="T255" s="40"/>
      <c r="U255" s="40"/>
      <c r="V255" s="40"/>
      <c r="W255" s="41">
        <v>-518910</v>
      </c>
    </row>
    <row r="256" spans="1:23" ht="22.5" x14ac:dyDescent="0.25">
      <c r="A256" s="36" t="s">
        <v>272</v>
      </c>
      <c r="B256" s="37" t="s">
        <v>217</v>
      </c>
      <c r="C256" s="37" t="s">
        <v>233</v>
      </c>
      <c r="D256" s="37" t="s">
        <v>219</v>
      </c>
      <c r="E256" s="37" t="s">
        <v>220</v>
      </c>
      <c r="F256" s="37" t="s">
        <v>220</v>
      </c>
      <c r="G256" s="37" t="s">
        <v>219</v>
      </c>
      <c r="H256" s="37" t="s">
        <v>221</v>
      </c>
      <c r="I256" s="37" t="s">
        <v>222</v>
      </c>
      <c r="J256" s="37" t="s">
        <v>223</v>
      </c>
      <c r="K256" s="37" t="s">
        <v>220</v>
      </c>
      <c r="L256" s="37" t="s">
        <v>236</v>
      </c>
      <c r="M256" s="37" t="s">
        <v>224</v>
      </c>
      <c r="N256" s="36" t="s">
        <v>225</v>
      </c>
      <c r="O256" s="36" t="s">
        <v>226</v>
      </c>
      <c r="P256" s="36" t="s">
        <v>228</v>
      </c>
      <c r="Q256" s="38"/>
      <c r="R256" s="39"/>
      <c r="S256" s="38"/>
      <c r="T256" s="42">
        <v>0</v>
      </c>
      <c r="U256" s="42">
        <v>164198.34</v>
      </c>
      <c r="V256" s="42">
        <v>-164198.34</v>
      </c>
      <c r="W256" s="43"/>
    </row>
    <row r="257" spans="1:23" ht="22.5" x14ac:dyDescent="0.25">
      <c r="A257" s="36" t="s">
        <v>272</v>
      </c>
      <c r="B257" s="37" t="s">
        <v>217</v>
      </c>
      <c r="C257" s="37" t="s">
        <v>233</v>
      </c>
      <c r="D257" s="37" t="s">
        <v>219</v>
      </c>
      <c r="E257" s="37" t="s">
        <v>220</v>
      </c>
      <c r="F257" s="37" t="s">
        <v>220</v>
      </c>
      <c r="G257" s="37" t="s">
        <v>219</v>
      </c>
      <c r="H257" s="37" t="s">
        <v>221</v>
      </c>
      <c r="I257" s="37" t="s">
        <v>222</v>
      </c>
      <c r="J257" s="37" t="s">
        <v>223</v>
      </c>
      <c r="K257" s="37" t="s">
        <v>220</v>
      </c>
      <c r="L257" s="37" t="s">
        <v>236</v>
      </c>
      <c r="M257" s="37" t="s">
        <v>224</v>
      </c>
      <c r="N257" s="36" t="s">
        <v>225</v>
      </c>
      <c r="O257" s="36" t="s">
        <v>226</v>
      </c>
      <c r="P257" s="36" t="s">
        <v>229</v>
      </c>
      <c r="Q257" s="38"/>
      <c r="R257" s="39"/>
      <c r="S257" s="38"/>
      <c r="T257" s="40"/>
      <c r="U257" s="40"/>
      <c r="V257" s="40"/>
      <c r="W257" s="41">
        <v>590390</v>
      </c>
    </row>
    <row r="258" spans="1:23" ht="22.5" x14ac:dyDescent="0.25">
      <c r="A258" s="36" t="s">
        <v>272</v>
      </c>
      <c r="B258" s="37" t="s">
        <v>217</v>
      </c>
      <c r="C258" s="37" t="s">
        <v>233</v>
      </c>
      <c r="D258" s="37" t="s">
        <v>219</v>
      </c>
      <c r="E258" s="37" t="s">
        <v>220</v>
      </c>
      <c r="F258" s="37" t="s">
        <v>220</v>
      </c>
      <c r="G258" s="37" t="s">
        <v>219</v>
      </c>
      <c r="H258" s="37" t="s">
        <v>221</v>
      </c>
      <c r="I258" s="37" t="s">
        <v>222</v>
      </c>
      <c r="J258" s="37" t="s">
        <v>223</v>
      </c>
      <c r="K258" s="37" t="s">
        <v>220</v>
      </c>
      <c r="L258" s="37" t="s">
        <v>236</v>
      </c>
      <c r="M258" s="37" t="s">
        <v>224</v>
      </c>
      <c r="N258" s="36" t="s">
        <v>225</v>
      </c>
      <c r="O258" s="36" t="s">
        <v>226</v>
      </c>
      <c r="P258" s="36" t="s">
        <v>230</v>
      </c>
      <c r="Q258" s="38"/>
      <c r="R258" s="39"/>
      <c r="S258" s="38"/>
      <c r="T258" s="42">
        <v>296781.14</v>
      </c>
      <c r="U258" s="42">
        <v>0</v>
      </c>
      <c r="V258" s="42">
        <v>296781.14</v>
      </c>
      <c r="W258" s="43"/>
    </row>
    <row r="259" spans="1:23" ht="22.5" x14ac:dyDescent="0.25">
      <c r="A259" s="36" t="s">
        <v>272</v>
      </c>
      <c r="B259" s="37" t="s">
        <v>217</v>
      </c>
      <c r="C259" s="37" t="s">
        <v>233</v>
      </c>
      <c r="D259" s="37" t="s">
        <v>219</v>
      </c>
      <c r="E259" s="37" t="s">
        <v>220</v>
      </c>
      <c r="F259" s="37" t="s">
        <v>220</v>
      </c>
      <c r="G259" s="37" t="s">
        <v>219</v>
      </c>
      <c r="H259" s="37" t="s">
        <v>221</v>
      </c>
      <c r="I259" s="37" t="s">
        <v>222</v>
      </c>
      <c r="J259" s="37" t="s">
        <v>223</v>
      </c>
      <c r="K259" s="37" t="s">
        <v>220</v>
      </c>
      <c r="L259" s="37" t="s">
        <v>236</v>
      </c>
      <c r="M259" s="37" t="s">
        <v>224</v>
      </c>
      <c r="N259" s="36" t="s">
        <v>225</v>
      </c>
      <c r="O259" s="36" t="s">
        <v>226</v>
      </c>
      <c r="P259" s="36" t="s">
        <v>273</v>
      </c>
      <c r="Q259" s="38"/>
      <c r="R259" s="39"/>
      <c r="S259" s="38"/>
      <c r="T259" s="40"/>
      <c r="U259" s="40"/>
      <c r="V259" s="40"/>
      <c r="W259" s="41">
        <v>408020</v>
      </c>
    </row>
    <row r="260" spans="1:23" ht="22.5" x14ac:dyDescent="0.25">
      <c r="A260" s="36" t="s">
        <v>272</v>
      </c>
      <c r="B260" s="37" t="s">
        <v>217</v>
      </c>
      <c r="C260" s="37" t="s">
        <v>233</v>
      </c>
      <c r="D260" s="37" t="s">
        <v>219</v>
      </c>
      <c r="E260" s="37" t="s">
        <v>220</v>
      </c>
      <c r="F260" s="37" t="s">
        <v>220</v>
      </c>
      <c r="G260" s="37" t="s">
        <v>219</v>
      </c>
      <c r="H260" s="37" t="s">
        <v>221</v>
      </c>
      <c r="I260" s="37" t="s">
        <v>222</v>
      </c>
      <c r="J260" s="37" t="s">
        <v>223</v>
      </c>
      <c r="K260" s="37" t="s">
        <v>220</v>
      </c>
      <c r="L260" s="37" t="s">
        <v>236</v>
      </c>
      <c r="M260" s="37" t="s">
        <v>224</v>
      </c>
      <c r="N260" s="36" t="s">
        <v>225</v>
      </c>
      <c r="O260" s="36" t="s">
        <v>226</v>
      </c>
      <c r="P260" s="36" t="s">
        <v>274</v>
      </c>
      <c r="Q260" s="38"/>
      <c r="R260" s="39"/>
      <c r="S260" s="38"/>
      <c r="T260" s="42">
        <v>114741.11</v>
      </c>
      <c r="U260" s="42">
        <v>0</v>
      </c>
      <c r="V260" s="42">
        <v>114741.11</v>
      </c>
      <c r="W260" s="43"/>
    </row>
    <row r="261" spans="1:23" ht="22.5" x14ac:dyDescent="0.25">
      <c r="A261" s="36" t="s">
        <v>272</v>
      </c>
      <c r="B261" s="37" t="s">
        <v>217</v>
      </c>
      <c r="C261" s="37" t="s">
        <v>233</v>
      </c>
      <c r="D261" s="37" t="s">
        <v>219</v>
      </c>
      <c r="E261" s="37" t="s">
        <v>220</v>
      </c>
      <c r="F261" s="37" t="s">
        <v>220</v>
      </c>
      <c r="G261" s="37" t="s">
        <v>219</v>
      </c>
      <c r="H261" s="37" t="s">
        <v>221</v>
      </c>
      <c r="I261" s="37" t="s">
        <v>222</v>
      </c>
      <c r="J261" s="37" t="s">
        <v>223</v>
      </c>
      <c r="K261" s="37" t="s">
        <v>220</v>
      </c>
      <c r="L261" s="37" t="s">
        <v>237</v>
      </c>
      <c r="M261" s="37" t="s">
        <v>224</v>
      </c>
      <c r="N261" s="36" t="s">
        <v>225</v>
      </c>
      <c r="O261" s="36" t="s">
        <v>226</v>
      </c>
      <c r="P261" s="36" t="s">
        <v>228</v>
      </c>
      <c r="Q261" s="38"/>
      <c r="R261" s="39"/>
      <c r="S261" s="38"/>
      <c r="T261" s="42">
        <v>0</v>
      </c>
      <c r="U261" s="42">
        <v>4717.17</v>
      </c>
      <c r="V261" s="42">
        <v>-4717.17</v>
      </c>
      <c r="W261" s="43"/>
    </row>
    <row r="262" spans="1:23" ht="22.5" x14ac:dyDescent="0.25">
      <c r="A262" s="36" t="s">
        <v>272</v>
      </c>
      <c r="B262" s="37" t="s">
        <v>217</v>
      </c>
      <c r="C262" s="37" t="s">
        <v>233</v>
      </c>
      <c r="D262" s="37" t="s">
        <v>219</v>
      </c>
      <c r="E262" s="37" t="s">
        <v>220</v>
      </c>
      <c r="F262" s="37" t="s">
        <v>220</v>
      </c>
      <c r="G262" s="37" t="s">
        <v>219</v>
      </c>
      <c r="H262" s="37" t="s">
        <v>221</v>
      </c>
      <c r="I262" s="37" t="s">
        <v>222</v>
      </c>
      <c r="J262" s="37" t="s">
        <v>223</v>
      </c>
      <c r="K262" s="37" t="s">
        <v>220</v>
      </c>
      <c r="L262" s="37" t="s">
        <v>237</v>
      </c>
      <c r="M262" s="37" t="s">
        <v>224</v>
      </c>
      <c r="N262" s="36" t="s">
        <v>225</v>
      </c>
      <c r="O262" s="36" t="s">
        <v>226</v>
      </c>
      <c r="P262" s="36" t="s">
        <v>230</v>
      </c>
      <c r="Q262" s="38"/>
      <c r="R262" s="39"/>
      <c r="S262" s="38"/>
      <c r="T262" s="42">
        <v>0</v>
      </c>
      <c r="U262" s="42">
        <v>7879.49</v>
      </c>
      <c r="V262" s="42">
        <v>-7879.49</v>
      </c>
      <c r="W262" s="43"/>
    </row>
    <row r="263" spans="1:23" ht="22.5" x14ac:dyDescent="0.25">
      <c r="A263" s="36" t="s">
        <v>272</v>
      </c>
      <c r="B263" s="37" t="s">
        <v>217</v>
      </c>
      <c r="C263" s="37" t="s">
        <v>233</v>
      </c>
      <c r="D263" s="37" t="s">
        <v>219</v>
      </c>
      <c r="E263" s="37" t="s">
        <v>220</v>
      </c>
      <c r="F263" s="37" t="s">
        <v>220</v>
      </c>
      <c r="G263" s="37" t="s">
        <v>219</v>
      </c>
      <c r="H263" s="37" t="s">
        <v>221</v>
      </c>
      <c r="I263" s="37" t="s">
        <v>222</v>
      </c>
      <c r="J263" s="37" t="s">
        <v>223</v>
      </c>
      <c r="K263" s="37" t="s">
        <v>220</v>
      </c>
      <c r="L263" s="37" t="s">
        <v>237</v>
      </c>
      <c r="M263" s="37" t="s">
        <v>224</v>
      </c>
      <c r="N263" s="36" t="s">
        <v>225</v>
      </c>
      <c r="O263" s="36" t="s">
        <v>226</v>
      </c>
      <c r="P263" s="36" t="s">
        <v>274</v>
      </c>
      <c r="Q263" s="38"/>
      <c r="R263" s="39"/>
      <c r="S263" s="38"/>
      <c r="T263" s="42">
        <v>6280</v>
      </c>
      <c r="U263" s="42">
        <v>0</v>
      </c>
      <c r="V263" s="42">
        <v>6280</v>
      </c>
      <c r="W263" s="43"/>
    </row>
    <row r="264" spans="1:23" ht="22.5" x14ac:dyDescent="0.25">
      <c r="A264" s="36" t="s">
        <v>272</v>
      </c>
      <c r="B264" s="37" t="s">
        <v>217</v>
      </c>
      <c r="C264" s="37" t="s">
        <v>233</v>
      </c>
      <c r="D264" s="37" t="s">
        <v>275</v>
      </c>
      <c r="E264" s="37" t="s">
        <v>220</v>
      </c>
      <c r="F264" s="37" t="s">
        <v>220</v>
      </c>
      <c r="G264" s="37" t="s">
        <v>219</v>
      </c>
      <c r="H264" s="37" t="s">
        <v>221</v>
      </c>
      <c r="I264" s="37" t="s">
        <v>222</v>
      </c>
      <c r="J264" s="37" t="s">
        <v>223</v>
      </c>
      <c r="K264" s="37" t="s">
        <v>220</v>
      </c>
      <c r="L264" s="37" t="s">
        <v>234</v>
      </c>
      <c r="M264" s="37" t="s">
        <v>224</v>
      </c>
      <c r="N264" s="36" t="s">
        <v>225</v>
      </c>
      <c r="O264" s="36" t="s">
        <v>226</v>
      </c>
      <c r="P264" s="36" t="s">
        <v>230</v>
      </c>
      <c r="Q264" s="38"/>
      <c r="R264" s="39"/>
      <c r="S264" s="38"/>
      <c r="T264" s="42">
        <v>2270</v>
      </c>
      <c r="U264" s="42">
        <v>0</v>
      </c>
      <c r="V264" s="42">
        <v>2270</v>
      </c>
      <c r="W264" s="43"/>
    </row>
    <row r="265" spans="1:23" ht="22.5" x14ac:dyDescent="0.25">
      <c r="A265" s="36" t="s">
        <v>272</v>
      </c>
      <c r="B265" s="37" t="s">
        <v>217</v>
      </c>
      <c r="C265" s="37" t="s">
        <v>238</v>
      </c>
      <c r="D265" s="37" t="s">
        <v>219</v>
      </c>
      <c r="E265" s="37" t="s">
        <v>220</v>
      </c>
      <c r="F265" s="37" t="s">
        <v>220</v>
      </c>
      <c r="G265" s="37" t="s">
        <v>219</v>
      </c>
      <c r="H265" s="37" t="s">
        <v>221</v>
      </c>
      <c r="I265" s="37" t="s">
        <v>222</v>
      </c>
      <c r="J265" s="37" t="s">
        <v>223</v>
      </c>
      <c r="K265" s="37" t="s">
        <v>220</v>
      </c>
      <c r="L265" s="37" t="s">
        <v>219</v>
      </c>
      <c r="M265" s="37" t="s">
        <v>224</v>
      </c>
      <c r="N265" s="36" t="s">
        <v>225</v>
      </c>
      <c r="O265" s="36" t="s">
        <v>226</v>
      </c>
      <c r="P265" s="36" t="s">
        <v>239</v>
      </c>
      <c r="Q265" s="38"/>
      <c r="R265" s="39"/>
      <c r="S265" s="38"/>
      <c r="T265" s="42">
        <v>17600</v>
      </c>
      <c r="U265" s="42">
        <v>0</v>
      </c>
      <c r="V265" s="42">
        <v>17600</v>
      </c>
      <c r="W265" s="43"/>
    </row>
    <row r="266" spans="1:23" ht="22.5" x14ac:dyDescent="0.25">
      <c r="A266" s="36" t="s">
        <v>272</v>
      </c>
      <c r="B266" s="37" t="s">
        <v>217</v>
      </c>
      <c r="C266" s="37" t="s">
        <v>238</v>
      </c>
      <c r="D266" s="37" t="s">
        <v>219</v>
      </c>
      <c r="E266" s="37" t="s">
        <v>220</v>
      </c>
      <c r="F266" s="37" t="s">
        <v>220</v>
      </c>
      <c r="G266" s="37" t="s">
        <v>219</v>
      </c>
      <c r="H266" s="37" t="s">
        <v>221</v>
      </c>
      <c r="I266" s="37" t="s">
        <v>222</v>
      </c>
      <c r="J266" s="37" t="s">
        <v>223</v>
      </c>
      <c r="K266" s="37" t="s">
        <v>220</v>
      </c>
      <c r="L266" s="37" t="s">
        <v>219</v>
      </c>
      <c r="M266" s="37" t="s">
        <v>224</v>
      </c>
      <c r="N266" s="36" t="s">
        <v>225</v>
      </c>
      <c r="O266" s="36" t="s">
        <v>226</v>
      </c>
      <c r="P266" s="36" t="s">
        <v>228</v>
      </c>
      <c r="Q266" s="38"/>
      <c r="R266" s="39"/>
      <c r="S266" s="38"/>
      <c r="T266" s="42">
        <v>168915.51</v>
      </c>
      <c r="U266" s="42">
        <v>8290187.4000000004</v>
      </c>
      <c r="V266" s="42">
        <v>-8121271.8899999997</v>
      </c>
      <c r="W266" s="43"/>
    </row>
    <row r="267" spans="1:23" ht="22.5" x14ac:dyDescent="0.25">
      <c r="A267" s="36" t="s">
        <v>272</v>
      </c>
      <c r="B267" s="37" t="s">
        <v>217</v>
      </c>
      <c r="C267" s="37" t="s">
        <v>238</v>
      </c>
      <c r="D267" s="37" t="s">
        <v>219</v>
      </c>
      <c r="E267" s="37" t="s">
        <v>220</v>
      </c>
      <c r="F267" s="37" t="s">
        <v>220</v>
      </c>
      <c r="G267" s="37" t="s">
        <v>219</v>
      </c>
      <c r="H267" s="37" t="s">
        <v>221</v>
      </c>
      <c r="I267" s="37" t="s">
        <v>222</v>
      </c>
      <c r="J267" s="37" t="s">
        <v>223</v>
      </c>
      <c r="K267" s="37" t="s">
        <v>220</v>
      </c>
      <c r="L267" s="37" t="s">
        <v>219</v>
      </c>
      <c r="M267" s="37" t="s">
        <v>224</v>
      </c>
      <c r="N267" s="36" t="s">
        <v>225</v>
      </c>
      <c r="O267" s="36" t="s">
        <v>226</v>
      </c>
      <c r="P267" s="36" t="s">
        <v>230</v>
      </c>
      <c r="Q267" s="38"/>
      <c r="R267" s="39"/>
      <c r="S267" s="38"/>
      <c r="T267" s="42">
        <v>7879.49</v>
      </c>
      <c r="U267" s="42">
        <v>15642401.710000001</v>
      </c>
      <c r="V267" s="42">
        <v>-15634522.220000001</v>
      </c>
      <c r="W267" s="43"/>
    </row>
    <row r="268" spans="1:23" ht="22.5" x14ac:dyDescent="0.25">
      <c r="A268" s="36" t="s">
        <v>272</v>
      </c>
      <c r="B268" s="37" t="s">
        <v>217</v>
      </c>
      <c r="C268" s="37" t="s">
        <v>238</v>
      </c>
      <c r="D268" s="37" t="s">
        <v>219</v>
      </c>
      <c r="E268" s="37" t="s">
        <v>220</v>
      </c>
      <c r="F268" s="37" t="s">
        <v>220</v>
      </c>
      <c r="G268" s="37" t="s">
        <v>219</v>
      </c>
      <c r="H268" s="37" t="s">
        <v>221</v>
      </c>
      <c r="I268" s="37" t="s">
        <v>222</v>
      </c>
      <c r="J268" s="37" t="s">
        <v>223</v>
      </c>
      <c r="K268" s="37" t="s">
        <v>220</v>
      </c>
      <c r="L268" s="37" t="s">
        <v>219</v>
      </c>
      <c r="M268" s="37" t="s">
        <v>224</v>
      </c>
      <c r="N268" s="36" t="s">
        <v>225</v>
      </c>
      <c r="O268" s="36" t="s">
        <v>226</v>
      </c>
      <c r="P268" s="36" t="s">
        <v>274</v>
      </c>
      <c r="Q268" s="38"/>
      <c r="R268" s="39"/>
      <c r="S268" s="38"/>
      <c r="T268" s="42">
        <v>8309106.4400000004</v>
      </c>
      <c r="U268" s="42">
        <v>121021.11</v>
      </c>
      <c r="V268" s="42">
        <v>8188085.3300000001</v>
      </c>
      <c r="W268" s="43"/>
    </row>
    <row r="269" spans="1:23" ht="22.5" x14ac:dyDescent="0.25">
      <c r="A269" s="36" t="s">
        <v>272</v>
      </c>
      <c r="B269" s="37" t="s">
        <v>217</v>
      </c>
      <c r="C269" s="37" t="s">
        <v>238</v>
      </c>
      <c r="D269" s="37" t="s">
        <v>219</v>
      </c>
      <c r="E269" s="37" t="s">
        <v>220</v>
      </c>
      <c r="F269" s="37" t="s">
        <v>220</v>
      </c>
      <c r="G269" s="37" t="s">
        <v>219</v>
      </c>
      <c r="H269" s="37" t="s">
        <v>221</v>
      </c>
      <c r="I269" s="37" t="s">
        <v>222</v>
      </c>
      <c r="J269" s="37" t="s">
        <v>223</v>
      </c>
      <c r="K269" s="37" t="s">
        <v>220</v>
      </c>
      <c r="L269" s="37" t="s">
        <v>249</v>
      </c>
      <c r="M269" s="37" t="s">
        <v>224</v>
      </c>
      <c r="N269" s="36" t="s">
        <v>225</v>
      </c>
      <c r="O269" s="36" t="s">
        <v>226</v>
      </c>
      <c r="P269" s="36" t="s">
        <v>248</v>
      </c>
      <c r="Q269" s="38"/>
      <c r="R269" s="39"/>
      <c r="S269" s="38"/>
      <c r="T269" s="42">
        <v>2779.72</v>
      </c>
      <c r="U269" s="42">
        <v>0</v>
      </c>
      <c r="V269" s="42">
        <v>2779.72</v>
      </c>
      <c r="W269" s="43"/>
    </row>
    <row r="270" spans="1:23" ht="22.5" x14ac:dyDescent="0.25">
      <c r="A270" s="36" t="s">
        <v>272</v>
      </c>
      <c r="B270" s="37" t="s">
        <v>217</v>
      </c>
      <c r="C270" s="37" t="s">
        <v>238</v>
      </c>
      <c r="D270" s="37" t="s">
        <v>219</v>
      </c>
      <c r="E270" s="37" t="s">
        <v>220</v>
      </c>
      <c r="F270" s="37" t="s">
        <v>220</v>
      </c>
      <c r="G270" s="37" t="s">
        <v>219</v>
      </c>
      <c r="H270" s="37" t="s">
        <v>221</v>
      </c>
      <c r="I270" s="37" t="s">
        <v>222</v>
      </c>
      <c r="J270" s="37" t="s">
        <v>223</v>
      </c>
      <c r="K270" s="37" t="s">
        <v>220</v>
      </c>
      <c r="L270" s="37" t="s">
        <v>259</v>
      </c>
      <c r="M270" s="37" t="s">
        <v>224</v>
      </c>
      <c r="N270" s="36" t="s">
        <v>225</v>
      </c>
      <c r="O270" s="36" t="s">
        <v>226</v>
      </c>
      <c r="P270" s="36" t="s">
        <v>248</v>
      </c>
      <c r="Q270" s="38"/>
      <c r="R270" s="39"/>
      <c r="S270" s="38"/>
      <c r="T270" s="42">
        <v>0</v>
      </c>
      <c r="U270" s="42">
        <v>4.92</v>
      </c>
      <c r="V270" s="42">
        <v>-4.92</v>
      </c>
      <c r="W270" s="43"/>
    </row>
    <row r="271" spans="1:23" ht="22.5" x14ac:dyDescent="0.25">
      <c r="A271" s="36" t="s">
        <v>272</v>
      </c>
      <c r="B271" s="37" t="s">
        <v>217</v>
      </c>
      <c r="C271" s="37" t="s">
        <v>238</v>
      </c>
      <c r="D271" s="37" t="s">
        <v>219</v>
      </c>
      <c r="E271" s="37" t="s">
        <v>220</v>
      </c>
      <c r="F271" s="37" t="s">
        <v>220</v>
      </c>
      <c r="G271" s="37" t="s">
        <v>219</v>
      </c>
      <c r="H271" s="37" t="s">
        <v>221</v>
      </c>
      <c r="I271" s="37" t="s">
        <v>222</v>
      </c>
      <c r="J271" s="37" t="s">
        <v>223</v>
      </c>
      <c r="K271" s="37" t="s">
        <v>220</v>
      </c>
      <c r="L271" s="37" t="s">
        <v>260</v>
      </c>
      <c r="M271" s="37" t="s">
        <v>224</v>
      </c>
      <c r="N271" s="36" t="s">
        <v>225</v>
      </c>
      <c r="O271" s="36" t="s">
        <v>226</v>
      </c>
      <c r="P271" s="36" t="s">
        <v>248</v>
      </c>
      <c r="Q271" s="38"/>
      <c r="R271" s="39"/>
      <c r="S271" s="38"/>
      <c r="T271" s="42">
        <v>0</v>
      </c>
      <c r="U271" s="42">
        <v>2057.4899999999998</v>
      </c>
      <c r="V271" s="42">
        <v>-2057.4899999999998</v>
      </c>
      <c r="W271" s="43"/>
    </row>
    <row r="272" spans="1:23" ht="22.5" x14ac:dyDescent="0.25">
      <c r="A272" s="36" t="s">
        <v>272</v>
      </c>
      <c r="B272" s="37" t="s">
        <v>217</v>
      </c>
      <c r="C272" s="37" t="s">
        <v>238</v>
      </c>
      <c r="D272" s="37" t="s">
        <v>219</v>
      </c>
      <c r="E272" s="37" t="s">
        <v>220</v>
      </c>
      <c r="F272" s="37" t="s">
        <v>220</v>
      </c>
      <c r="G272" s="37" t="s">
        <v>219</v>
      </c>
      <c r="H272" s="37" t="s">
        <v>221</v>
      </c>
      <c r="I272" s="37" t="s">
        <v>222</v>
      </c>
      <c r="J272" s="37" t="s">
        <v>223</v>
      </c>
      <c r="K272" s="37" t="s">
        <v>220</v>
      </c>
      <c r="L272" s="37" t="s">
        <v>270</v>
      </c>
      <c r="M272" s="37" t="s">
        <v>224</v>
      </c>
      <c r="N272" s="36" t="s">
        <v>225</v>
      </c>
      <c r="O272" s="36" t="s">
        <v>226</v>
      </c>
      <c r="P272" s="36" t="s">
        <v>228</v>
      </c>
      <c r="Q272" s="38"/>
      <c r="R272" s="39"/>
      <c r="S272" s="38"/>
      <c r="T272" s="42">
        <v>321625</v>
      </c>
      <c r="U272" s="42">
        <v>0</v>
      </c>
      <c r="V272" s="42">
        <v>321625</v>
      </c>
      <c r="W272" s="43"/>
    </row>
    <row r="273" spans="1:23" ht="22.5" x14ac:dyDescent="0.25">
      <c r="A273" s="36" t="s">
        <v>272</v>
      </c>
      <c r="B273" s="37" t="s">
        <v>217</v>
      </c>
      <c r="C273" s="37" t="s">
        <v>238</v>
      </c>
      <c r="D273" s="37" t="s">
        <v>219</v>
      </c>
      <c r="E273" s="37" t="s">
        <v>220</v>
      </c>
      <c r="F273" s="37" t="s">
        <v>220</v>
      </c>
      <c r="G273" s="37" t="s">
        <v>219</v>
      </c>
      <c r="H273" s="37" t="s">
        <v>221</v>
      </c>
      <c r="I273" s="37" t="s">
        <v>222</v>
      </c>
      <c r="J273" s="37" t="s">
        <v>223</v>
      </c>
      <c r="K273" s="37" t="s">
        <v>220</v>
      </c>
      <c r="L273" s="37" t="s">
        <v>270</v>
      </c>
      <c r="M273" s="37" t="s">
        <v>224</v>
      </c>
      <c r="N273" s="36" t="s">
        <v>225</v>
      </c>
      <c r="O273" s="36" t="s">
        <v>226</v>
      </c>
      <c r="P273" s="36" t="s">
        <v>230</v>
      </c>
      <c r="Q273" s="38"/>
      <c r="R273" s="39"/>
      <c r="S273" s="38"/>
      <c r="T273" s="42">
        <v>442540</v>
      </c>
      <c r="U273" s="42">
        <v>0</v>
      </c>
      <c r="V273" s="42">
        <v>442540</v>
      </c>
      <c r="W273" s="43"/>
    </row>
    <row r="274" spans="1:23" ht="22.5" x14ac:dyDescent="0.25">
      <c r="A274" s="36" t="s">
        <v>272</v>
      </c>
      <c r="B274" s="37" t="s">
        <v>217</v>
      </c>
      <c r="C274" s="37" t="s">
        <v>238</v>
      </c>
      <c r="D274" s="37" t="s">
        <v>219</v>
      </c>
      <c r="E274" s="37" t="s">
        <v>220</v>
      </c>
      <c r="F274" s="37" t="s">
        <v>220</v>
      </c>
      <c r="G274" s="37" t="s">
        <v>219</v>
      </c>
      <c r="H274" s="37" t="s">
        <v>221</v>
      </c>
      <c r="I274" s="37" t="s">
        <v>222</v>
      </c>
      <c r="J274" s="37" t="s">
        <v>223</v>
      </c>
      <c r="K274" s="37" t="s">
        <v>220</v>
      </c>
      <c r="L274" s="37" t="s">
        <v>270</v>
      </c>
      <c r="M274" s="37" t="s">
        <v>224</v>
      </c>
      <c r="N274" s="36" t="s">
        <v>225</v>
      </c>
      <c r="O274" s="36" t="s">
        <v>226</v>
      </c>
      <c r="P274" s="36" t="s">
        <v>274</v>
      </c>
      <c r="Q274" s="38"/>
      <c r="R274" s="39"/>
      <c r="S274" s="38"/>
      <c r="T274" s="42">
        <v>0</v>
      </c>
      <c r="U274" s="42">
        <v>321625</v>
      </c>
      <c r="V274" s="42">
        <v>-321625</v>
      </c>
      <c r="W274" s="43"/>
    </row>
    <row r="275" spans="1:23" ht="22.5" x14ac:dyDescent="0.25">
      <c r="A275" s="36" t="s">
        <v>272</v>
      </c>
      <c r="B275" s="37" t="s">
        <v>217</v>
      </c>
      <c r="C275" s="37" t="s">
        <v>238</v>
      </c>
      <c r="D275" s="37" t="s">
        <v>219</v>
      </c>
      <c r="E275" s="37" t="s">
        <v>240</v>
      </c>
      <c r="F275" s="37" t="s">
        <v>220</v>
      </c>
      <c r="G275" s="37" t="s">
        <v>219</v>
      </c>
      <c r="H275" s="37" t="s">
        <v>221</v>
      </c>
      <c r="I275" s="37" t="s">
        <v>222</v>
      </c>
      <c r="J275" s="37" t="s">
        <v>223</v>
      </c>
      <c r="K275" s="37" t="s">
        <v>220</v>
      </c>
      <c r="L275" s="37" t="s">
        <v>219</v>
      </c>
      <c r="M275" s="37" t="s">
        <v>224</v>
      </c>
      <c r="N275" s="36" t="s">
        <v>225</v>
      </c>
      <c r="O275" s="36" t="s">
        <v>226</v>
      </c>
      <c r="P275" s="36" t="s">
        <v>241</v>
      </c>
      <c r="Q275" s="38"/>
      <c r="R275" s="39"/>
      <c r="S275" s="38"/>
      <c r="T275" s="42">
        <v>4636104.28</v>
      </c>
      <c r="U275" s="42">
        <v>0</v>
      </c>
      <c r="V275" s="42">
        <v>4636104.28</v>
      </c>
      <c r="W275" s="43"/>
    </row>
    <row r="276" spans="1:23" ht="22.5" x14ac:dyDescent="0.25">
      <c r="A276" s="36" t="s">
        <v>272</v>
      </c>
      <c r="B276" s="37" t="s">
        <v>217</v>
      </c>
      <c r="C276" s="37" t="s">
        <v>238</v>
      </c>
      <c r="D276" s="37" t="s">
        <v>219</v>
      </c>
      <c r="E276" s="37" t="s">
        <v>240</v>
      </c>
      <c r="F276" s="37" t="s">
        <v>220</v>
      </c>
      <c r="G276" s="37" t="s">
        <v>219</v>
      </c>
      <c r="H276" s="37" t="s">
        <v>221</v>
      </c>
      <c r="I276" s="37" t="s">
        <v>222</v>
      </c>
      <c r="J276" s="37" t="s">
        <v>223</v>
      </c>
      <c r="K276" s="37" t="s">
        <v>220</v>
      </c>
      <c r="L276" s="37" t="s">
        <v>219</v>
      </c>
      <c r="M276" s="37" t="s">
        <v>224</v>
      </c>
      <c r="N276" s="36" t="s">
        <v>225</v>
      </c>
      <c r="O276" s="36" t="s">
        <v>226</v>
      </c>
      <c r="P276" s="36" t="s">
        <v>276</v>
      </c>
      <c r="Q276" s="38"/>
      <c r="R276" s="39"/>
      <c r="S276" s="38"/>
      <c r="T276" s="42">
        <v>0</v>
      </c>
      <c r="U276" s="42">
        <v>4088329.15</v>
      </c>
      <c r="V276" s="42">
        <v>-4088329.15</v>
      </c>
      <c r="W276" s="43"/>
    </row>
    <row r="277" spans="1:23" ht="22.5" x14ac:dyDescent="0.25">
      <c r="A277" s="36" t="s">
        <v>272</v>
      </c>
      <c r="B277" s="37" t="s">
        <v>217</v>
      </c>
      <c r="C277" s="37" t="s">
        <v>238</v>
      </c>
      <c r="D277" s="37" t="s">
        <v>219</v>
      </c>
      <c r="E277" s="37" t="s">
        <v>240</v>
      </c>
      <c r="F277" s="37" t="s">
        <v>220</v>
      </c>
      <c r="G277" s="37" t="s">
        <v>219</v>
      </c>
      <c r="H277" s="37" t="s">
        <v>221</v>
      </c>
      <c r="I277" s="37" t="s">
        <v>222</v>
      </c>
      <c r="J277" s="37" t="s">
        <v>223</v>
      </c>
      <c r="K277" s="37" t="s">
        <v>220</v>
      </c>
      <c r="L277" s="37" t="s">
        <v>243</v>
      </c>
      <c r="M277" s="37" t="s">
        <v>224</v>
      </c>
      <c r="N277" s="36" t="s">
        <v>225</v>
      </c>
      <c r="O277" s="36" t="s">
        <v>226</v>
      </c>
      <c r="P277" s="36" t="s">
        <v>228</v>
      </c>
      <c r="Q277" s="38"/>
      <c r="R277" s="39"/>
      <c r="S277" s="38"/>
      <c r="T277" s="42">
        <v>7812788.7699999996</v>
      </c>
      <c r="U277" s="42">
        <v>0</v>
      </c>
      <c r="V277" s="42">
        <v>7812788.7699999996</v>
      </c>
      <c r="W277" s="43"/>
    </row>
    <row r="278" spans="1:23" ht="22.5" x14ac:dyDescent="0.25">
      <c r="A278" s="36" t="s">
        <v>272</v>
      </c>
      <c r="B278" s="37" t="s">
        <v>217</v>
      </c>
      <c r="C278" s="37" t="s">
        <v>238</v>
      </c>
      <c r="D278" s="37" t="s">
        <v>219</v>
      </c>
      <c r="E278" s="37" t="s">
        <v>240</v>
      </c>
      <c r="F278" s="37" t="s">
        <v>220</v>
      </c>
      <c r="G278" s="37" t="s">
        <v>219</v>
      </c>
      <c r="H278" s="37" t="s">
        <v>221</v>
      </c>
      <c r="I278" s="37" t="s">
        <v>222</v>
      </c>
      <c r="J278" s="37" t="s">
        <v>223</v>
      </c>
      <c r="K278" s="37" t="s">
        <v>220</v>
      </c>
      <c r="L278" s="37" t="s">
        <v>243</v>
      </c>
      <c r="M278" s="37" t="s">
        <v>224</v>
      </c>
      <c r="N278" s="36" t="s">
        <v>225</v>
      </c>
      <c r="O278" s="36" t="s">
        <v>226</v>
      </c>
      <c r="P278" s="36" t="s">
        <v>230</v>
      </c>
      <c r="Q278" s="38"/>
      <c r="R278" s="39"/>
      <c r="S278" s="38"/>
      <c r="T278" s="42">
        <v>9341062.9600000009</v>
      </c>
      <c r="U278" s="42">
        <v>0</v>
      </c>
      <c r="V278" s="42">
        <v>9341062.9600000009</v>
      </c>
      <c r="W278" s="43"/>
    </row>
    <row r="279" spans="1:23" ht="22.5" x14ac:dyDescent="0.25">
      <c r="A279" s="36" t="s">
        <v>272</v>
      </c>
      <c r="B279" s="37" t="s">
        <v>217</v>
      </c>
      <c r="C279" s="37" t="s">
        <v>238</v>
      </c>
      <c r="D279" s="37" t="s">
        <v>219</v>
      </c>
      <c r="E279" s="37" t="s">
        <v>240</v>
      </c>
      <c r="F279" s="37" t="s">
        <v>220</v>
      </c>
      <c r="G279" s="37" t="s">
        <v>219</v>
      </c>
      <c r="H279" s="37" t="s">
        <v>221</v>
      </c>
      <c r="I279" s="37" t="s">
        <v>222</v>
      </c>
      <c r="J279" s="37" t="s">
        <v>223</v>
      </c>
      <c r="K279" s="37" t="s">
        <v>220</v>
      </c>
      <c r="L279" s="37" t="s">
        <v>243</v>
      </c>
      <c r="M279" s="37" t="s">
        <v>224</v>
      </c>
      <c r="N279" s="36" t="s">
        <v>225</v>
      </c>
      <c r="O279" s="36" t="s">
        <v>226</v>
      </c>
      <c r="P279" s="36" t="s">
        <v>274</v>
      </c>
      <c r="Q279" s="38"/>
      <c r="R279" s="39"/>
      <c r="S279" s="38"/>
      <c r="T279" s="42">
        <v>0</v>
      </c>
      <c r="U279" s="42">
        <v>7812788.7699999996</v>
      </c>
      <c r="V279" s="42">
        <v>-7812788.7699999996</v>
      </c>
      <c r="W279" s="43"/>
    </row>
    <row r="280" spans="1:23" ht="22.5" x14ac:dyDescent="0.25">
      <c r="A280" s="36" t="s">
        <v>272</v>
      </c>
      <c r="B280" s="37" t="s">
        <v>217</v>
      </c>
      <c r="C280" s="37" t="s">
        <v>238</v>
      </c>
      <c r="D280" s="37" t="s">
        <v>219</v>
      </c>
      <c r="E280" s="37" t="s">
        <v>244</v>
      </c>
      <c r="F280" s="37" t="s">
        <v>220</v>
      </c>
      <c r="G280" s="37" t="s">
        <v>219</v>
      </c>
      <c r="H280" s="37" t="s">
        <v>221</v>
      </c>
      <c r="I280" s="37" t="s">
        <v>222</v>
      </c>
      <c r="J280" s="37" t="s">
        <v>223</v>
      </c>
      <c r="K280" s="37" t="s">
        <v>220</v>
      </c>
      <c r="L280" s="37" t="s">
        <v>219</v>
      </c>
      <c r="M280" s="37" t="s">
        <v>224</v>
      </c>
      <c r="N280" s="36" t="s">
        <v>225</v>
      </c>
      <c r="O280" s="36" t="s">
        <v>226</v>
      </c>
      <c r="P280" s="36" t="s">
        <v>241</v>
      </c>
      <c r="Q280" s="38"/>
      <c r="R280" s="39"/>
      <c r="S280" s="38"/>
      <c r="T280" s="42">
        <v>158875.41</v>
      </c>
      <c r="U280" s="42">
        <v>0</v>
      </c>
      <c r="V280" s="42">
        <v>158875.41</v>
      </c>
      <c r="W280" s="43"/>
    </row>
    <row r="281" spans="1:23" ht="22.5" x14ac:dyDescent="0.25">
      <c r="A281" s="36" t="s">
        <v>272</v>
      </c>
      <c r="B281" s="37" t="s">
        <v>217</v>
      </c>
      <c r="C281" s="37" t="s">
        <v>238</v>
      </c>
      <c r="D281" s="37" t="s">
        <v>219</v>
      </c>
      <c r="E281" s="37" t="s">
        <v>244</v>
      </c>
      <c r="F281" s="37" t="s">
        <v>220</v>
      </c>
      <c r="G281" s="37" t="s">
        <v>219</v>
      </c>
      <c r="H281" s="37" t="s">
        <v>221</v>
      </c>
      <c r="I281" s="37" t="s">
        <v>222</v>
      </c>
      <c r="J281" s="37" t="s">
        <v>223</v>
      </c>
      <c r="K281" s="37" t="s">
        <v>220</v>
      </c>
      <c r="L281" s="37" t="s">
        <v>219</v>
      </c>
      <c r="M281" s="37" t="s">
        <v>224</v>
      </c>
      <c r="N281" s="36" t="s">
        <v>225</v>
      </c>
      <c r="O281" s="36" t="s">
        <v>226</v>
      </c>
      <c r="P281" s="36" t="s">
        <v>276</v>
      </c>
      <c r="Q281" s="38"/>
      <c r="R281" s="39"/>
      <c r="S281" s="38"/>
      <c r="T281" s="42">
        <v>0</v>
      </c>
      <c r="U281" s="42">
        <v>157275.84</v>
      </c>
      <c r="V281" s="42">
        <v>-157275.84</v>
      </c>
      <c r="W281" s="43"/>
    </row>
    <row r="282" spans="1:23" ht="22.5" x14ac:dyDescent="0.25">
      <c r="A282" s="36" t="s">
        <v>277</v>
      </c>
      <c r="B282" s="37" t="s">
        <v>217</v>
      </c>
      <c r="C282" s="37" t="s">
        <v>218</v>
      </c>
      <c r="D282" s="37" t="s">
        <v>219</v>
      </c>
      <c r="E282" s="37" t="s">
        <v>220</v>
      </c>
      <c r="F282" s="37" t="s">
        <v>220</v>
      </c>
      <c r="G282" s="37" t="s">
        <v>219</v>
      </c>
      <c r="H282" s="37" t="s">
        <v>221</v>
      </c>
      <c r="I282" s="37" t="s">
        <v>222</v>
      </c>
      <c r="J282" s="37" t="s">
        <v>223</v>
      </c>
      <c r="K282" s="37" t="s">
        <v>220</v>
      </c>
      <c r="L282" s="37" t="s">
        <v>219</v>
      </c>
      <c r="M282" s="37" t="s">
        <v>224</v>
      </c>
      <c r="N282" s="36" t="s">
        <v>225</v>
      </c>
      <c r="O282" s="36" t="s">
        <v>226</v>
      </c>
      <c r="P282" s="36" t="s">
        <v>227</v>
      </c>
      <c r="Q282" s="38"/>
      <c r="R282" s="39"/>
      <c r="S282" s="38"/>
      <c r="T282" s="40"/>
      <c r="U282" s="40"/>
      <c r="V282" s="40"/>
      <c r="W282" s="41">
        <v>18686490</v>
      </c>
    </row>
    <row r="283" spans="1:23" ht="22.5" x14ac:dyDescent="0.25">
      <c r="A283" s="36" t="s">
        <v>277</v>
      </c>
      <c r="B283" s="37" t="s">
        <v>217</v>
      </c>
      <c r="C283" s="37" t="s">
        <v>218</v>
      </c>
      <c r="D283" s="37" t="s">
        <v>219</v>
      </c>
      <c r="E283" s="37" t="s">
        <v>220</v>
      </c>
      <c r="F283" s="37" t="s">
        <v>220</v>
      </c>
      <c r="G283" s="37" t="s">
        <v>219</v>
      </c>
      <c r="H283" s="37" t="s">
        <v>221</v>
      </c>
      <c r="I283" s="37" t="s">
        <v>222</v>
      </c>
      <c r="J283" s="37" t="s">
        <v>223</v>
      </c>
      <c r="K283" s="37" t="s">
        <v>220</v>
      </c>
      <c r="L283" s="37" t="s">
        <v>219</v>
      </c>
      <c r="M283" s="37" t="s">
        <v>224</v>
      </c>
      <c r="N283" s="36" t="s">
        <v>225</v>
      </c>
      <c r="O283" s="36" t="s">
        <v>226</v>
      </c>
      <c r="P283" s="36" t="s">
        <v>228</v>
      </c>
      <c r="Q283" s="38"/>
      <c r="R283" s="39"/>
      <c r="S283" s="38"/>
      <c r="T283" s="42">
        <v>2868103.48</v>
      </c>
      <c r="U283" s="42">
        <v>0</v>
      </c>
      <c r="V283" s="42">
        <v>2868103.48</v>
      </c>
      <c r="W283" s="43"/>
    </row>
    <row r="284" spans="1:23" ht="22.5" x14ac:dyDescent="0.25">
      <c r="A284" s="36" t="s">
        <v>277</v>
      </c>
      <c r="B284" s="37" t="s">
        <v>217</v>
      </c>
      <c r="C284" s="37" t="s">
        <v>218</v>
      </c>
      <c r="D284" s="37" t="s">
        <v>219</v>
      </c>
      <c r="E284" s="37" t="s">
        <v>220</v>
      </c>
      <c r="F284" s="37" t="s">
        <v>220</v>
      </c>
      <c r="G284" s="37" t="s">
        <v>219</v>
      </c>
      <c r="H284" s="37" t="s">
        <v>221</v>
      </c>
      <c r="I284" s="37" t="s">
        <v>222</v>
      </c>
      <c r="J284" s="37" t="s">
        <v>223</v>
      </c>
      <c r="K284" s="37" t="s">
        <v>220</v>
      </c>
      <c r="L284" s="37" t="s">
        <v>219</v>
      </c>
      <c r="M284" s="37" t="s">
        <v>224</v>
      </c>
      <c r="N284" s="36" t="s">
        <v>225</v>
      </c>
      <c r="O284" s="36" t="s">
        <v>226</v>
      </c>
      <c r="P284" s="36" t="s">
        <v>229</v>
      </c>
      <c r="Q284" s="38"/>
      <c r="R284" s="39"/>
      <c r="S284" s="38"/>
      <c r="T284" s="40"/>
      <c r="U284" s="40"/>
      <c r="V284" s="40"/>
      <c r="W284" s="41">
        <v>14624400</v>
      </c>
    </row>
    <row r="285" spans="1:23" ht="22.5" x14ac:dyDescent="0.25">
      <c r="A285" s="36" t="s">
        <v>277</v>
      </c>
      <c r="B285" s="37" t="s">
        <v>217</v>
      </c>
      <c r="C285" s="37" t="s">
        <v>218</v>
      </c>
      <c r="D285" s="37" t="s">
        <v>219</v>
      </c>
      <c r="E285" s="37" t="s">
        <v>220</v>
      </c>
      <c r="F285" s="37" t="s">
        <v>220</v>
      </c>
      <c r="G285" s="37" t="s">
        <v>219</v>
      </c>
      <c r="H285" s="37" t="s">
        <v>221</v>
      </c>
      <c r="I285" s="37" t="s">
        <v>222</v>
      </c>
      <c r="J285" s="37" t="s">
        <v>223</v>
      </c>
      <c r="K285" s="37" t="s">
        <v>220</v>
      </c>
      <c r="L285" s="37" t="s">
        <v>219</v>
      </c>
      <c r="M285" s="37" t="s">
        <v>224</v>
      </c>
      <c r="N285" s="36" t="s">
        <v>225</v>
      </c>
      <c r="O285" s="36" t="s">
        <v>226</v>
      </c>
      <c r="P285" s="36" t="s">
        <v>230</v>
      </c>
      <c r="Q285" s="38"/>
      <c r="R285" s="39"/>
      <c r="S285" s="38"/>
      <c r="T285" s="42">
        <v>5282574.3600000003</v>
      </c>
      <c r="U285" s="42">
        <v>0</v>
      </c>
      <c r="V285" s="42">
        <v>5282574.3600000003</v>
      </c>
      <c r="W285" s="43"/>
    </row>
    <row r="286" spans="1:23" ht="22.5" x14ac:dyDescent="0.25">
      <c r="A286" s="36" t="s">
        <v>277</v>
      </c>
      <c r="B286" s="37" t="s">
        <v>217</v>
      </c>
      <c r="C286" s="37" t="s">
        <v>218</v>
      </c>
      <c r="D286" s="37" t="s">
        <v>219</v>
      </c>
      <c r="E286" s="37" t="s">
        <v>220</v>
      </c>
      <c r="F286" s="37" t="s">
        <v>220</v>
      </c>
      <c r="G286" s="37" t="s">
        <v>219</v>
      </c>
      <c r="H286" s="37" t="s">
        <v>221</v>
      </c>
      <c r="I286" s="37" t="s">
        <v>222</v>
      </c>
      <c r="J286" s="37" t="s">
        <v>223</v>
      </c>
      <c r="K286" s="37" t="s">
        <v>220</v>
      </c>
      <c r="L286" s="37" t="s">
        <v>219</v>
      </c>
      <c r="M286" s="37" t="s">
        <v>224</v>
      </c>
      <c r="N286" s="36" t="s">
        <v>225</v>
      </c>
      <c r="O286" s="36" t="s">
        <v>226</v>
      </c>
      <c r="P286" s="36" t="s">
        <v>278</v>
      </c>
      <c r="Q286" s="38"/>
      <c r="R286" s="39"/>
      <c r="S286" s="38"/>
      <c r="T286" s="40"/>
      <c r="U286" s="40"/>
      <c r="V286" s="40"/>
      <c r="W286" s="41">
        <v>-18686490</v>
      </c>
    </row>
    <row r="287" spans="1:23" ht="22.5" x14ac:dyDescent="0.25">
      <c r="A287" s="36" t="s">
        <v>277</v>
      </c>
      <c r="B287" s="37" t="s">
        <v>217</v>
      </c>
      <c r="C287" s="37" t="s">
        <v>218</v>
      </c>
      <c r="D287" s="37" t="s">
        <v>219</v>
      </c>
      <c r="E287" s="37" t="s">
        <v>220</v>
      </c>
      <c r="F287" s="37" t="s">
        <v>220</v>
      </c>
      <c r="G287" s="37" t="s">
        <v>219</v>
      </c>
      <c r="H287" s="37" t="s">
        <v>221</v>
      </c>
      <c r="I287" s="37" t="s">
        <v>222</v>
      </c>
      <c r="J287" s="37" t="s">
        <v>223</v>
      </c>
      <c r="K287" s="37" t="s">
        <v>220</v>
      </c>
      <c r="L287" s="37" t="s">
        <v>219</v>
      </c>
      <c r="M287" s="37" t="s">
        <v>224</v>
      </c>
      <c r="N287" s="36" t="s">
        <v>225</v>
      </c>
      <c r="O287" s="36" t="s">
        <v>226</v>
      </c>
      <c r="P287" s="36" t="s">
        <v>279</v>
      </c>
      <c r="Q287" s="38"/>
      <c r="R287" s="39"/>
      <c r="S287" s="38"/>
      <c r="T287" s="42">
        <v>0</v>
      </c>
      <c r="U287" s="42">
        <v>6782538.96</v>
      </c>
      <c r="V287" s="42">
        <v>-6782538.96</v>
      </c>
      <c r="W287" s="43"/>
    </row>
    <row r="288" spans="1:23" ht="22.5" x14ac:dyDescent="0.25">
      <c r="A288" s="36" t="s">
        <v>277</v>
      </c>
      <c r="B288" s="37" t="s">
        <v>217</v>
      </c>
      <c r="C288" s="37" t="s">
        <v>233</v>
      </c>
      <c r="D288" s="37" t="s">
        <v>219</v>
      </c>
      <c r="E288" s="37" t="s">
        <v>220</v>
      </c>
      <c r="F288" s="37" t="s">
        <v>220</v>
      </c>
      <c r="G288" s="37" t="s">
        <v>219</v>
      </c>
      <c r="H288" s="37" t="s">
        <v>221</v>
      </c>
      <c r="I288" s="37" t="s">
        <v>222</v>
      </c>
      <c r="J288" s="37" t="s">
        <v>223</v>
      </c>
      <c r="K288" s="37" t="s">
        <v>220</v>
      </c>
      <c r="L288" s="37" t="s">
        <v>219</v>
      </c>
      <c r="M288" s="37" t="s">
        <v>224</v>
      </c>
      <c r="N288" s="36" t="s">
        <v>225</v>
      </c>
      <c r="O288" s="36" t="s">
        <v>226</v>
      </c>
      <c r="P288" s="36" t="s">
        <v>248</v>
      </c>
      <c r="Q288" s="38"/>
      <c r="R288" s="39"/>
      <c r="S288" s="38"/>
      <c r="T288" s="42">
        <v>0</v>
      </c>
      <c r="U288" s="42">
        <v>20543</v>
      </c>
      <c r="V288" s="42">
        <v>-20543</v>
      </c>
      <c r="W288" s="43"/>
    </row>
    <row r="289" spans="1:23" ht="22.5" x14ac:dyDescent="0.25">
      <c r="A289" s="36" t="s">
        <v>277</v>
      </c>
      <c r="B289" s="37" t="s">
        <v>217</v>
      </c>
      <c r="C289" s="37" t="s">
        <v>233</v>
      </c>
      <c r="D289" s="37" t="s">
        <v>219</v>
      </c>
      <c r="E289" s="37" t="s">
        <v>220</v>
      </c>
      <c r="F289" s="37" t="s">
        <v>220</v>
      </c>
      <c r="G289" s="37" t="s">
        <v>219</v>
      </c>
      <c r="H289" s="37" t="s">
        <v>221</v>
      </c>
      <c r="I289" s="37" t="s">
        <v>222</v>
      </c>
      <c r="J289" s="37" t="s">
        <v>223</v>
      </c>
      <c r="K289" s="37" t="s">
        <v>220</v>
      </c>
      <c r="L289" s="37" t="s">
        <v>234</v>
      </c>
      <c r="M289" s="37" t="s">
        <v>224</v>
      </c>
      <c r="N289" s="36" t="s">
        <v>225</v>
      </c>
      <c r="O289" s="36" t="s">
        <v>226</v>
      </c>
      <c r="P289" s="36" t="s">
        <v>227</v>
      </c>
      <c r="Q289" s="38"/>
      <c r="R289" s="39"/>
      <c r="S289" s="38"/>
      <c r="T289" s="40"/>
      <c r="U289" s="40"/>
      <c r="V289" s="40"/>
      <c r="W289" s="41">
        <v>20299725</v>
      </c>
    </row>
    <row r="290" spans="1:23" ht="22.5" x14ac:dyDescent="0.25">
      <c r="A290" s="36" t="s">
        <v>277</v>
      </c>
      <c r="B290" s="37" t="s">
        <v>217</v>
      </c>
      <c r="C290" s="37" t="s">
        <v>233</v>
      </c>
      <c r="D290" s="37" t="s">
        <v>219</v>
      </c>
      <c r="E290" s="37" t="s">
        <v>220</v>
      </c>
      <c r="F290" s="37" t="s">
        <v>220</v>
      </c>
      <c r="G290" s="37" t="s">
        <v>219</v>
      </c>
      <c r="H290" s="37" t="s">
        <v>221</v>
      </c>
      <c r="I290" s="37" t="s">
        <v>222</v>
      </c>
      <c r="J290" s="37" t="s">
        <v>223</v>
      </c>
      <c r="K290" s="37" t="s">
        <v>220</v>
      </c>
      <c r="L290" s="37" t="s">
        <v>234</v>
      </c>
      <c r="M290" s="37" t="s">
        <v>224</v>
      </c>
      <c r="N290" s="36" t="s">
        <v>225</v>
      </c>
      <c r="O290" s="36" t="s">
        <v>226</v>
      </c>
      <c r="P290" s="36" t="s">
        <v>228</v>
      </c>
      <c r="Q290" s="38"/>
      <c r="R290" s="39"/>
      <c r="S290" s="38"/>
      <c r="T290" s="42">
        <v>6360823.4400000004</v>
      </c>
      <c r="U290" s="42">
        <v>0</v>
      </c>
      <c r="V290" s="42">
        <v>6360823.4400000004</v>
      </c>
      <c r="W290" s="43"/>
    </row>
    <row r="291" spans="1:23" ht="22.5" x14ac:dyDescent="0.25">
      <c r="A291" s="36" t="s">
        <v>277</v>
      </c>
      <c r="B291" s="37" t="s">
        <v>217</v>
      </c>
      <c r="C291" s="37" t="s">
        <v>233</v>
      </c>
      <c r="D291" s="37" t="s">
        <v>219</v>
      </c>
      <c r="E291" s="37" t="s">
        <v>220</v>
      </c>
      <c r="F291" s="37" t="s">
        <v>220</v>
      </c>
      <c r="G291" s="37" t="s">
        <v>219</v>
      </c>
      <c r="H291" s="37" t="s">
        <v>221</v>
      </c>
      <c r="I291" s="37" t="s">
        <v>222</v>
      </c>
      <c r="J291" s="37" t="s">
        <v>223</v>
      </c>
      <c r="K291" s="37" t="s">
        <v>220</v>
      </c>
      <c r="L291" s="37" t="s">
        <v>234</v>
      </c>
      <c r="M291" s="37" t="s">
        <v>224</v>
      </c>
      <c r="N291" s="36" t="s">
        <v>225</v>
      </c>
      <c r="O291" s="36" t="s">
        <v>226</v>
      </c>
      <c r="P291" s="36" t="s">
        <v>229</v>
      </c>
      <c r="Q291" s="38"/>
      <c r="R291" s="39"/>
      <c r="S291" s="38"/>
      <c r="T291" s="40"/>
      <c r="U291" s="40"/>
      <c r="V291" s="40"/>
      <c r="W291" s="41">
        <v>14434090</v>
      </c>
    </row>
    <row r="292" spans="1:23" ht="22.5" x14ac:dyDescent="0.25">
      <c r="A292" s="36" t="s">
        <v>277</v>
      </c>
      <c r="B292" s="37" t="s">
        <v>217</v>
      </c>
      <c r="C292" s="37" t="s">
        <v>233</v>
      </c>
      <c r="D292" s="37" t="s">
        <v>219</v>
      </c>
      <c r="E292" s="37" t="s">
        <v>220</v>
      </c>
      <c r="F292" s="37" t="s">
        <v>220</v>
      </c>
      <c r="G292" s="37" t="s">
        <v>219</v>
      </c>
      <c r="H292" s="37" t="s">
        <v>221</v>
      </c>
      <c r="I292" s="37" t="s">
        <v>222</v>
      </c>
      <c r="J292" s="37" t="s">
        <v>223</v>
      </c>
      <c r="K292" s="37" t="s">
        <v>220</v>
      </c>
      <c r="L292" s="37" t="s">
        <v>234</v>
      </c>
      <c r="M292" s="37" t="s">
        <v>224</v>
      </c>
      <c r="N292" s="36" t="s">
        <v>225</v>
      </c>
      <c r="O292" s="36" t="s">
        <v>226</v>
      </c>
      <c r="P292" s="36" t="s">
        <v>230</v>
      </c>
      <c r="Q292" s="38"/>
      <c r="R292" s="39"/>
      <c r="S292" s="38"/>
      <c r="T292" s="42">
        <v>893714.22</v>
      </c>
      <c r="U292" s="42">
        <v>0</v>
      </c>
      <c r="V292" s="42">
        <v>893714.22</v>
      </c>
      <c r="W292" s="43"/>
    </row>
    <row r="293" spans="1:23" ht="22.5" x14ac:dyDescent="0.25">
      <c r="A293" s="36" t="s">
        <v>277</v>
      </c>
      <c r="B293" s="37" t="s">
        <v>217</v>
      </c>
      <c r="C293" s="37" t="s">
        <v>233</v>
      </c>
      <c r="D293" s="37" t="s">
        <v>219</v>
      </c>
      <c r="E293" s="37" t="s">
        <v>220</v>
      </c>
      <c r="F293" s="37" t="s">
        <v>220</v>
      </c>
      <c r="G293" s="37" t="s">
        <v>219</v>
      </c>
      <c r="H293" s="37" t="s">
        <v>221</v>
      </c>
      <c r="I293" s="37" t="s">
        <v>222</v>
      </c>
      <c r="J293" s="37" t="s">
        <v>223</v>
      </c>
      <c r="K293" s="37" t="s">
        <v>220</v>
      </c>
      <c r="L293" s="37" t="s">
        <v>234</v>
      </c>
      <c r="M293" s="37" t="s">
        <v>224</v>
      </c>
      <c r="N293" s="36" t="s">
        <v>225</v>
      </c>
      <c r="O293" s="36" t="s">
        <v>226</v>
      </c>
      <c r="P293" s="36" t="s">
        <v>278</v>
      </c>
      <c r="Q293" s="38"/>
      <c r="R293" s="39"/>
      <c r="S293" s="38"/>
      <c r="T293" s="40"/>
      <c r="U293" s="40"/>
      <c r="V293" s="40"/>
      <c r="W293" s="41">
        <v>-20309500</v>
      </c>
    </row>
    <row r="294" spans="1:23" ht="22.5" x14ac:dyDescent="0.25">
      <c r="A294" s="36" t="s">
        <v>277</v>
      </c>
      <c r="B294" s="37" t="s">
        <v>217</v>
      </c>
      <c r="C294" s="37" t="s">
        <v>233</v>
      </c>
      <c r="D294" s="37" t="s">
        <v>219</v>
      </c>
      <c r="E294" s="37" t="s">
        <v>220</v>
      </c>
      <c r="F294" s="37" t="s">
        <v>220</v>
      </c>
      <c r="G294" s="37" t="s">
        <v>219</v>
      </c>
      <c r="H294" s="37" t="s">
        <v>221</v>
      </c>
      <c r="I294" s="37" t="s">
        <v>222</v>
      </c>
      <c r="J294" s="37" t="s">
        <v>223</v>
      </c>
      <c r="K294" s="37" t="s">
        <v>220</v>
      </c>
      <c r="L294" s="37" t="s">
        <v>234</v>
      </c>
      <c r="M294" s="37" t="s">
        <v>224</v>
      </c>
      <c r="N294" s="36" t="s">
        <v>225</v>
      </c>
      <c r="O294" s="36" t="s">
        <v>226</v>
      </c>
      <c r="P294" s="36" t="s">
        <v>279</v>
      </c>
      <c r="Q294" s="38"/>
      <c r="R294" s="39"/>
      <c r="S294" s="38"/>
      <c r="T294" s="42">
        <v>0</v>
      </c>
      <c r="U294" s="42">
        <v>6363253.1699999999</v>
      </c>
      <c r="V294" s="42">
        <v>-6363253.1699999999</v>
      </c>
      <c r="W294" s="43"/>
    </row>
    <row r="295" spans="1:23" ht="22.5" x14ac:dyDescent="0.25">
      <c r="A295" s="36" t="s">
        <v>277</v>
      </c>
      <c r="B295" s="37" t="s">
        <v>217</v>
      </c>
      <c r="C295" s="37" t="s">
        <v>233</v>
      </c>
      <c r="D295" s="37" t="s">
        <v>219</v>
      </c>
      <c r="E295" s="37" t="s">
        <v>220</v>
      </c>
      <c r="F295" s="37" t="s">
        <v>220</v>
      </c>
      <c r="G295" s="37" t="s">
        <v>219</v>
      </c>
      <c r="H295" s="37" t="s">
        <v>221</v>
      </c>
      <c r="I295" s="37" t="s">
        <v>222</v>
      </c>
      <c r="J295" s="37" t="s">
        <v>223</v>
      </c>
      <c r="K295" s="37" t="s">
        <v>220</v>
      </c>
      <c r="L295" s="37" t="s">
        <v>235</v>
      </c>
      <c r="M295" s="37" t="s">
        <v>224</v>
      </c>
      <c r="N295" s="36" t="s">
        <v>225</v>
      </c>
      <c r="O295" s="36" t="s">
        <v>226</v>
      </c>
      <c r="P295" s="36" t="s">
        <v>228</v>
      </c>
      <c r="Q295" s="38"/>
      <c r="R295" s="39"/>
      <c r="S295" s="38"/>
      <c r="T295" s="42">
        <v>2197592.81</v>
      </c>
      <c r="U295" s="42">
        <v>0</v>
      </c>
      <c r="V295" s="42">
        <v>2197592.81</v>
      </c>
      <c r="W295" s="43"/>
    </row>
    <row r="296" spans="1:23" ht="22.5" x14ac:dyDescent="0.25">
      <c r="A296" s="36" t="s">
        <v>277</v>
      </c>
      <c r="B296" s="37" t="s">
        <v>217</v>
      </c>
      <c r="C296" s="37" t="s">
        <v>233</v>
      </c>
      <c r="D296" s="37" t="s">
        <v>219</v>
      </c>
      <c r="E296" s="37" t="s">
        <v>220</v>
      </c>
      <c r="F296" s="37" t="s">
        <v>220</v>
      </c>
      <c r="G296" s="37" t="s">
        <v>219</v>
      </c>
      <c r="H296" s="37" t="s">
        <v>221</v>
      </c>
      <c r="I296" s="37" t="s">
        <v>222</v>
      </c>
      <c r="J296" s="37" t="s">
        <v>223</v>
      </c>
      <c r="K296" s="37" t="s">
        <v>220</v>
      </c>
      <c r="L296" s="37" t="s">
        <v>235</v>
      </c>
      <c r="M296" s="37" t="s">
        <v>224</v>
      </c>
      <c r="N296" s="36" t="s">
        <v>225</v>
      </c>
      <c r="O296" s="36" t="s">
        <v>226</v>
      </c>
      <c r="P296" s="36" t="s">
        <v>230</v>
      </c>
      <c r="Q296" s="38"/>
      <c r="R296" s="39"/>
      <c r="S296" s="38"/>
      <c r="T296" s="42">
        <v>2143847.0099999998</v>
      </c>
      <c r="U296" s="42">
        <v>0</v>
      </c>
      <c r="V296" s="42">
        <v>2143847.0099999998</v>
      </c>
      <c r="W296" s="43"/>
    </row>
    <row r="297" spans="1:23" ht="22.5" x14ac:dyDescent="0.25">
      <c r="A297" s="36" t="s">
        <v>277</v>
      </c>
      <c r="B297" s="37" t="s">
        <v>217</v>
      </c>
      <c r="C297" s="37" t="s">
        <v>233</v>
      </c>
      <c r="D297" s="37" t="s">
        <v>219</v>
      </c>
      <c r="E297" s="37" t="s">
        <v>220</v>
      </c>
      <c r="F297" s="37" t="s">
        <v>220</v>
      </c>
      <c r="G297" s="37" t="s">
        <v>219</v>
      </c>
      <c r="H297" s="37" t="s">
        <v>221</v>
      </c>
      <c r="I297" s="37" t="s">
        <v>222</v>
      </c>
      <c r="J297" s="37" t="s">
        <v>223</v>
      </c>
      <c r="K297" s="37" t="s">
        <v>220</v>
      </c>
      <c r="L297" s="37" t="s">
        <v>235</v>
      </c>
      <c r="M297" s="37" t="s">
        <v>224</v>
      </c>
      <c r="N297" s="36" t="s">
        <v>225</v>
      </c>
      <c r="O297" s="36" t="s">
        <v>226</v>
      </c>
      <c r="P297" s="36" t="s">
        <v>279</v>
      </c>
      <c r="Q297" s="38"/>
      <c r="R297" s="39"/>
      <c r="S297" s="38"/>
      <c r="T297" s="42">
        <v>0</v>
      </c>
      <c r="U297" s="42">
        <v>2197558.44</v>
      </c>
      <c r="V297" s="42">
        <v>-2197558.44</v>
      </c>
      <c r="W297" s="43"/>
    </row>
    <row r="298" spans="1:23" ht="22.5" x14ac:dyDescent="0.25">
      <c r="A298" s="36" t="s">
        <v>277</v>
      </c>
      <c r="B298" s="37" t="s">
        <v>217</v>
      </c>
      <c r="C298" s="37" t="s">
        <v>233</v>
      </c>
      <c r="D298" s="37" t="s">
        <v>219</v>
      </c>
      <c r="E298" s="37" t="s">
        <v>220</v>
      </c>
      <c r="F298" s="37" t="s">
        <v>220</v>
      </c>
      <c r="G298" s="37" t="s">
        <v>219</v>
      </c>
      <c r="H298" s="37" t="s">
        <v>221</v>
      </c>
      <c r="I298" s="37" t="s">
        <v>222</v>
      </c>
      <c r="J298" s="37" t="s">
        <v>223</v>
      </c>
      <c r="K298" s="37" t="s">
        <v>220</v>
      </c>
      <c r="L298" s="37" t="s">
        <v>236</v>
      </c>
      <c r="M298" s="37" t="s">
        <v>224</v>
      </c>
      <c r="N298" s="36" t="s">
        <v>225</v>
      </c>
      <c r="O298" s="36" t="s">
        <v>226</v>
      </c>
      <c r="P298" s="36" t="s">
        <v>227</v>
      </c>
      <c r="Q298" s="38"/>
      <c r="R298" s="39"/>
      <c r="S298" s="38"/>
      <c r="T298" s="40"/>
      <c r="U298" s="40"/>
      <c r="V298" s="40"/>
      <c r="W298" s="41">
        <v>329260</v>
      </c>
    </row>
    <row r="299" spans="1:23" ht="22.5" x14ac:dyDescent="0.25">
      <c r="A299" s="36" t="s">
        <v>277</v>
      </c>
      <c r="B299" s="37" t="s">
        <v>217</v>
      </c>
      <c r="C299" s="37" t="s">
        <v>233</v>
      </c>
      <c r="D299" s="37" t="s">
        <v>219</v>
      </c>
      <c r="E299" s="37" t="s">
        <v>220</v>
      </c>
      <c r="F299" s="37" t="s">
        <v>220</v>
      </c>
      <c r="G299" s="37" t="s">
        <v>219</v>
      </c>
      <c r="H299" s="37" t="s">
        <v>221</v>
      </c>
      <c r="I299" s="37" t="s">
        <v>222</v>
      </c>
      <c r="J299" s="37" t="s">
        <v>223</v>
      </c>
      <c r="K299" s="37" t="s">
        <v>220</v>
      </c>
      <c r="L299" s="37" t="s">
        <v>236</v>
      </c>
      <c r="M299" s="37" t="s">
        <v>224</v>
      </c>
      <c r="N299" s="36" t="s">
        <v>225</v>
      </c>
      <c r="O299" s="36" t="s">
        <v>226</v>
      </c>
      <c r="P299" s="36" t="s">
        <v>228</v>
      </c>
      <c r="Q299" s="38"/>
      <c r="R299" s="39"/>
      <c r="S299" s="38"/>
      <c r="T299" s="42">
        <v>209042.86</v>
      </c>
      <c r="U299" s="42">
        <v>0</v>
      </c>
      <c r="V299" s="42">
        <v>209042.86</v>
      </c>
      <c r="W299" s="43"/>
    </row>
    <row r="300" spans="1:23" ht="22.5" x14ac:dyDescent="0.25">
      <c r="A300" s="36" t="s">
        <v>277</v>
      </c>
      <c r="B300" s="37" t="s">
        <v>217</v>
      </c>
      <c r="C300" s="37" t="s">
        <v>233</v>
      </c>
      <c r="D300" s="37" t="s">
        <v>219</v>
      </c>
      <c r="E300" s="37" t="s">
        <v>220</v>
      </c>
      <c r="F300" s="37" t="s">
        <v>220</v>
      </c>
      <c r="G300" s="37" t="s">
        <v>219</v>
      </c>
      <c r="H300" s="37" t="s">
        <v>221</v>
      </c>
      <c r="I300" s="37" t="s">
        <v>222</v>
      </c>
      <c r="J300" s="37" t="s">
        <v>223</v>
      </c>
      <c r="K300" s="37" t="s">
        <v>220</v>
      </c>
      <c r="L300" s="37" t="s">
        <v>236</v>
      </c>
      <c r="M300" s="37" t="s">
        <v>224</v>
      </c>
      <c r="N300" s="36" t="s">
        <v>225</v>
      </c>
      <c r="O300" s="36" t="s">
        <v>226</v>
      </c>
      <c r="P300" s="36" t="s">
        <v>229</v>
      </c>
      <c r="Q300" s="38"/>
      <c r="R300" s="39"/>
      <c r="S300" s="38"/>
      <c r="T300" s="40"/>
      <c r="U300" s="40"/>
      <c r="V300" s="40"/>
      <c r="W300" s="41">
        <v>442810</v>
      </c>
    </row>
    <row r="301" spans="1:23" ht="22.5" x14ac:dyDescent="0.25">
      <c r="A301" s="36" t="s">
        <v>277</v>
      </c>
      <c r="B301" s="37" t="s">
        <v>217</v>
      </c>
      <c r="C301" s="37" t="s">
        <v>233</v>
      </c>
      <c r="D301" s="37" t="s">
        <v>219</v>
      </c>
      <c r="E301" s="37" t="s">
        <v>220</v>
      </c>
      <c r="F301" s="37" t="s">
        <v>220</v>
      </c>
      <c r="G301" s="37" t="s">
        <v>219</v>
      </c>
      <c r="H301" s="37" t="s">
        <v>221</v>
      </c>
      <c r="I301" s="37" t="s">
        <v>222</v>
      </c>
      <c r="J301" s="37" t="s">
        <v>223</v>
      </c>
      <c r="K301" s="37" t="s">
        <v>220</v>
      </c>
      <c r="L301" s="37" t="s">
        <v>236</v>
      </c>
      <c r="M301" s="37" t="s">
        <v>224</v>
      </c>
      <c r="N301" s="36" t="s">
        <v>225</v>
      </c>
      <c r="O301" s="36" t="s">
        <v>226</v>
      </c>
      <c r="P301" s="36" t="s">
        <v>230</v>
      </c>
      <c r="Q301" s="38"/>
      <c r="R301" s="39"/>
      <c r="S301" s="38"/>
      <c r="T301" s="42">
        <v>125448.8</v>
      </c>
      <c r="U301" s="42">
        <v>0</v>
      </c>
      <c r="V301" s="42">
        <v>125448.8</v>
      </c>
      <c r="W301" s="43"/>
    </row>
    <row r="302" spans="1:23" ht="22.5" x14ac:dyDescent="0.25">
      <c r="A302" s="36" t="s">
        <v>277</v>
      </c>
      <c r="B302" s="37" t="s">
        <v>217</v>
      </c>
      <c r="C302" s="37" t="s">
        <v>233</v>
      </c>
      <c r="D302" s="37" t="s">
        <v>219</v>
      </c>
      <c r="E302" s="37" t="s">
        <v>220</v>
      </c>
      <c r="F302" s="37" t="s">
        <v>220</v>
      </c>
      <c r="G302" s="37" t="s">
        <v>219</v>
      </c>
      <c r="H302" s="37" t="s">
        <v>221</v>
      </c>
      <c r="I302" s="37" t="s">
        <v>222</v>
      </c>
      <c r="J302" s="37" t="s">
        <v>223</v>
      </c>
      <c r="K302" s="37" t="s">
        <v>220</v>
      </c>
      <c r="L302" s="37" t="s">
        <v>236</v>
      </c>
      <c r="M302" s="37" t="s">
        <v>224</v>
      </c>
      <c r="N302" s="36" t="s">
        <v>225</v>
      </c>
      <c r="O302" s="36" t="s">
        <v>226</v>
      </c>
      <c r="P302" s="36" t="s">
        <v>278</v>
      </c>
      <c r="Q302" s="38"/>
      <c r="R302" s="39"/>
      <c r="S302" s="38"/>
      <c r="T302" s="40"/>
      <c r="U302" s="40"/>
      <c r="V302" s="40"/>
      <c r="W302" s="41">
        <v>-590390</v>
      </c>
    </row>
    <row r="303" spans="1:23" ht="22.5" x14ac:dyDescent="0.25">
      <c r="A303" s="36" t="s">
        <v>277</v>
      </c>
      <c r="B303" s="37" t="s">
        <v>217</v>
      </c>
      <c r="C303" s="37" t="s">
        <v>233</v>
      </c>
      <c r="D303" s="37" t="s">
        <v>219</v>
      </c>
      <c r="E303" s="37" t="s">
        <v>220</v>
      </c>
      <c r="F303" s="37" t="s">
        <v>220</v>
      </c>
      <c r="G303" s="37" t="s">
        <v>219</v>
      </c>
      <c r="H303" s="37" t="s">
        <v>221</v>
      </c>
      <c r="I303" s="37" t="s">
        <v>222</v>
      </c>
      <c r="J303" s="37" t="s">
        <v>223</v>
      </c>
      <c r="K303" s="37" t="s">
        <v>220</v>
      </c>
      <c r="L303" s="37" t="s">
        <v>236</v>
      </c>
      <c r="M303" s="37" t="s">
        <v>224</v>
      </c>
      <c r="N303" s="36" t="s">
        <v>225</v>
      </c>
      <c r="O303" s="36" t="s">
        <v>226</v>
      </c>
      <c r="P303" s="36" t="s">
        <v>279</v>
      </c>
      <c r="Q303" s="38"/>
      <c r="R303" s="39"/>
      <c r="S303" s="38"/>
      <c r="T303" s="42">
        <v>0</v>
      </c>
      <c r="U303" s="42">
        <v>296781.14</v>
      </c>
      <c r="V303" s="42">
        <v>-296781.14</v>
      </c>
      <c r="W303" s="43"/>
    </row>
    <row r="304" spans="1:23" ht="22.5" x14ac:dyDescent="0.25">
      <c r="A304" s="36" t="s">
        <v>277</v>
      </c>
      <c r="B304" s="37" t="s">
        <v>217</v>
      </c>
      <c r="C304" s="37" t="s">
        <v>233</v>
      </c>
      <c r="D304" s="37" t="s">
        <v>219</v>
      </c>
      <c r="E304" s="37" t="s">
        <v>220</v>
      </c>
      <c r="F304" s="37" t="s">
        <v>220</v>
      </c>
      <c r="G304" s="37" t="s">
        <v>219</v>
      </c>
      <c r="H304" s="37" t="s">
        <v>221</v>
      </c>
      <c r="I304" s="37" t="s">
        <v>222</v>
      </c>
      <c r="J304" s="37" t="s">
        <v>223</v>
      </c>
      <c r="K304" s="37" t="s">
        <v>220</v>
      </c>
      <c r="L304" s="37" t="s">
        <v>237</v>
      </c>
      <c r="M304" s="37" t="s">
        <v>224</v>
      </c>
      <c r="N304" s="36" t="s">
        <v>225</v>
      </c>
      <c r="O304" s="36" t="s">
        <v>226</v>
      </c>
      <c r="P304" s="36" t="s">
        <v>228</v>
      </c>
      <c r="Q304" s="38"/>
      <c r="R304" s="39"/>
      <c r="S304" s="38"/>
      <c r="T304" s="42">
        <v>0</v>
      </c>
      <c r="U304" s="42">
        <v>9710.4</v>
      </c>
      <c r="V304" s="42">
        <v>-9710.4</v>
      </c>
      <c r="W304" s="43"/>
    </row>
    <row r="305" spans="1:23" ht="22.5" x14ac:dyDescent="0.25">
      <c r="A305" s="36" t="s">
        <v>277</v>
      </c>
      <c r="B305" s="37" t="s">
        <v>217</v>
      </c>
      <c r="C305" s="37" t="s">
        <v>233</v>
      </c>
      <c r="D305" s="37" t="s">
        <v>219</v>
      </c>
      <c r="E305" s="37" t="s">
        <v>220</v>
      </c>
      <c r="F305" s="37" t="s">
        <v>220</v>
      </c>
      <c r="G305" s="37" t="s">
        <v>219</v>
      </c>
      <c r="H305" s="37" t="s">
        <v>221</v>
      </c>
      <c r="I305" s="37" t="s">
        <v>222</v>
      </c>
      <c r="J305" s="37" t="s">
        <v>223</v>
      </c>
      <c r="K305" s="37" t="s">
        <v>220</v>
      </c>
      <c r="L305" s="37" t="s">
        <v>237</v>
      </c>
      <c r="M305" s="37" t="s">
        <v>224</v>
      </c>
      <c r="N305" s="36" t="s">
        <v>225</v>
      </c>
      <c r="O305" s="36" t="s">
        <v>226</v>
      </c>
      <c r="P305" s="36" t="s">
        <v>230</v>
      </c>
      <c r="Q305" s="38"/>
      <c r="R305" s="39"/>
      <c r="S305" s="38"/>
      <c r="T305" s="42">
        <v>3106.05</v>
      </c>
      <c r="U305" s="42">
        <v>0</v>
      </c>
      <c r="V305" s="42">
        <v>3106.05</v>
      </c>
      <c r="W305" s="43"/>
    </row>
    <row r="306" spans="1:23" ht="22.5" x14ac:dyDescent="0.25">
      <c r="A306" s="36" t="s">
        <v>277</v>
      </c>
      <c r="B306" s="37" t="s">
        <v>217</v>
      </c>
      <c r="C306" s="37" t="s">
        <v>233</v>
      </c>
      <c r="D306" s="37" t="s">
        <v>219</v>
      </c>
      <c r="E306" s="37" t="s">
        <v>220</v>
      </c>
      <c r="F306" s="37" t="s">
        <v>220</v>
      </c>
      <c r="G306" s="37" t="s">
        <v>219</v>
      </c>
      <c r="H306" s="37" t="s">
        <v>221</v>
      </c>
      <c r="I306" s="37" t="s">
        <v>222</v>
      </c>
      <c r="J306" s="37" t="s">
        <v>223</v>
      </c>
      <c r="K306" s="37" t="s">
        <v>220</v>
      </c>
      <c r="L306" s="37" t="s">
        <v>237</v>
      </c>
      <c r="M306" s="37" t="s">
        <v>224</v>
      </c>
      <c r="N306" s="36" t="s">
        <v>225</v>
      </c>
      <c r="O306" s="36" t="s">
        <v>226</v>
      </c>
      <c r="P306" s="36" t="s">
        <v>279</v>
      </c>
      <c r="Q306" s="38"/>
      <c r="R306" s="39"/>
      <c r="S306" s="38"/>
      <c r="T306" s="42">
        <v>7879.49</v>
      </c>
      <c r="U306" s="42">
        <v>0</v>
      </c>
      <c r="V306" s="42">
        <v>7879.49</v>
      </c>
      <c r="W306" s="43"/>
    </row>
    <row r="307" spans="1:23" ht="22.5" x14ac:dyDescent="0.25">
      <c r="A307" s="36" t="s">
        <v>277</v>
      </c>
      <c r="B307" s="37" t="s">
        <v>217</v>
      </c>
      <c r="C307" s="37" t="s">
        <v>233</v>
      </c>
      <c r="D307" s="37" t="s">
        <v>275</v>
      </c>
      <c r="E307" s="37" t="s">
        <v>220</v>
      </c>
      <c r="F307" s="37" t="s">
        <v>220</v>
      </c>
      <c r="G307" s="37" t="s">
        <v>219</v>
      </c>
      <c r="H307" s="37" t="s">
        <v>221</v>
      </c>
      <c r="I307" s="37" t="s">
        <v>222</v>
      </c>
      <c r="J307" s="37" t="s">
        <v>223</v>
      </c>
      <c r="K307" s="37" t="s">
        <v>220</v>
      </c>
      <c r="L307" s="37" t="s">
        <v>234</v>
      </c>
      <c r="M307" s="37" t="s">
        <v>224</v>
      </c>
      <c r="N307" s="36" t="s">
        <v>225</v>
      </c>
      <c r="O307" s="36" t="s">
        <v>226</v>
      </c>
      <c r="P307" s="36" t="s">
        <v>227</v>
      </c>
      <c r="Q307" s="38"/>
      <c r="R307" s="39"/>
      <c r="S307" s="38"/>
      <c r="T307" s="40"/>
      <c r="U307" s="40"/>
      <c r="V307" s="40"/>
      <c r="W307" s="41">
        <v>9775</v>
      </c>
    </row>
    <row r="308" spans="1:23" ht="22.5" x14ac:dyDescent="0.25">
      <c r="A308" s="36" t="s">
        <v>277</v>
      </c>
      <c r="B308" s="37" t="s">
        <v>217</v>
      </c>
      <c r="C308" s="37" t="s">
        <v>233</v>
      </c>
      <c r="D308" s="37" t="s">
        <v>275</v>
      </c>
      <c r="E308" s="37" t="s">
        <v>220</v>
      </c>
      <c r="F308" s="37" t="s">
        <v>220</v>
      </c>
      <c r="G308" s="37" t="s">
        <v>219</v>
      </c>
      <c r="H308" s="37" t="s">
        <v>221</v>
      </c>
      <c r="I308" s="37" t="s">
        <v>222</v>
      </c>
      <c r="J308" s="37" t="s">
        <v>223</v>
      </c>
      <c r="K308" s="37" t="s">
        <v>220</v>
      </c>
      <c r="L308" s="37" t="s">
        <v>234</v>
      </c>
      <c r="M308" s="37" t="s">
        <v>224</v>
      </c>
      <c r="N308" s="36" t="s">
        <v>225</v>
      </c>
      <c r="O308" s="36" t="s">
        <v>226</v>
      </c>
      <c r="P308" s="36" t="s">
        <v>228</v>
      </c>
      <c r="Q308" s="38"/>
      <c r="R308" s="39"/>
      <c r="S308" s="38"/>
      <c r="T308" s="42">
        <v>2270</v>
      </c>
      <c r="U308" s="42">
        <v>0</v>
      </c>
      <c r="V308" s="42">
        <v>2270</v>
      </c>
      <c r="W308" s="43"/>
    </row>
    <row r="309" spans="1:23" ht="22.5" x14ac:dyDescent="0.25">
      <c r="A309" s="36" t="s">
        <v>277</v>
      </c>
      <c r="B309" s="37" t="s">
        <v>217</v>
      </c>
      <c r="C309" s="37" t="s">
        <v>233</v>
      </c>
      <c r="D309" s="37" t="s">
        <v>275</v>
      </c>
      <c r="E309" s="37" t="s">
        <v>220</v>
      </c>
      <c r="F309" s="37" t="s">
        <v>220</v>
      </c>
      <c r="G309" s="37" t="s">
        <v>219</v>
      </c>
      <c r="H309" s="37" t="s">
        <v>221</v>
      </c>
      <c r="I309" s="37" t="s">
        <v>222</v>
      </c>
      <c r="J309" s="37" t="s">
        <v>223</v>
      </c>
      <c r="K309" s="37" t="s">
        <v>220</v>
      </c>
      <c r="L309" s="37" t="s">
        <v>234</v>
      </c>
      <c r="M309" s="37" t="s">
        <v>224</v>
      </c>
      <c r="N309" s="36" t="s">
        <v>225</v>
      </c>
      <c r="O309" s="36" t="s">
        <v>226</v>
      </c>
      <c r="P309" s="36" t="s">
        <v>279</v>
      </c>
      <c r="Q309" s="38"/>
      <c r="R309" s="39"/>
      <c r="S309" s="38"/>
      <c r="T309" s="42">
        <v>0</v>
      </c>
      <c r="U309" s="42">
        <v>2270</v>
      </c>
      <c r="V309" s="42">
        <v>-2270</v>
      </c>
      <c r="W309" s="43"/>
    </row>
    <row r="310" spans="1:23" ht="22.5" x14ac:dyDescent="0.25">
      <c r="A310" s="36" t="s">
        <v>277</v>
      </c>
      <c r="B310" s="37" t="s">
        <v>217</v>
      </c>
      <c r="C310" s="37" t="s">
        <v>238</v>
      </c>
      <c r="D310" s="37" t="s">
        <v>219</v>
      </c>
      <c r="E310" s="37" t="s">
        <v>220</v>
      </c>
      <c r="F310" s="37" t="s">
        <v>220</v>
      </c>
      <c r="G310" s="37" t="s">
        <v>219</v>
      </c>
      <c r="H310" s="37" t="s">
        <v>221</v>
      </c>
      <c r="I310" s="37" t="s">
        <v>222</v>
      </c>
      <c r="J310" s="37" t="s">
        <v>223</v>
      </c>
      <c r="K310" s="37" t="s">
        <v>220</v>
      </c>
      <c r="L310" s="37" t="s">
        <v>219</v>
      </c>
      <c r="M310" s="37" t="s">
        <v>224</v>
      </c>
      <c r="N310" s="36" t="s">
        <v>225</v>
      </c>
      <c r="O310" s="36" t="s">
        <v>226</v>
      </c>
      <c r="P310" s="36" t="s">
        <v>239</v>
      </c>
      <c r="Q310" s="38"/>
      <c r="R310" s="39"/>
      <c r="S310" s="38"/>
      <c r="T310" s="42">
        <v>26027</v>
      </c>
      <c r="U310" s="42">
        <v>0</v>
      </c>
      <c r="V310" s="42">
        <v>26027</v>
      </c>
      <c r="W310" s="43"/>
    </row>
    <row r="311" spans="1:23" ht="22.5" x14ac:dyDescent="0.25">
      <c r="A311" s="36" t="s">
        <v>277</v>
      </c>
      <c r="B311" s="37" t="s">
        <v>217</v>
      </c>
      <c r="C311" s="37" t="s">
        <v>238</v>
      </c>
      <c r="D311" s="37" t="s">
        <v>219</v>
      </c>
      <c r="E311" s="37" t="s">
        <v>220</v>
      </c>
      <c r="F311" s="37" t="s">
        <v>220</v>
      </c>
      <c r="G311" s="37" t="s">
        <v>219</v>
      </c>
      <c r="H311" s="37" t="s">
        <v>221</v>
      </c>
      <c r="I311" s="37" t="s">
        <v>222</v>
      </c>
      <c r="J311" s="37" t="s">
        <v>223</v>
      </c>
      <c r="K311" s="37" t="s">
        <v>220</v>
      </c>
      <c r="L311" s="37" t="s">
        <v>219</v>
      </c>
      <c r="M311" s="37" t="s">
        <v>224</v>
      </c>
      <c r="N311" s="36" t="s">
        <v>225</v>
      </c>
      <c r="O311" s="36" t="s">
        <v>226</v>
      </c>
      <c r="P311" s="36" t="s">
        <v>228</v>
      </c>
      <c r="Q311" s="38"/>
      <c r="R311" s="39"/>
      <c r="S311" s="38"/>
      <c r="T311" s="42">
        <v>9710.4</v>
      </c>
      <c r="U311" s="42">
        <v>11637832.59</v>
      </c>
      <c r="V311" s="42">
        <v>-11628122.189999999</v>
      </c>
      <c r="W311" s="43"/>
    </row>
    <row r="312" spans="1:23" ht="22.5" x14ac:dyDescent="0.25">
      <c r="A312" s="36" t="s">
        <v>277</v>
      </c>
      <c r="B312" s="37" t="s">
        <v>217</v>
      </c>
      <c r="C312" s="37" t="s">
        <v>238</v>
      </c>
      <c r="D312" s="37" t="s">
        <v>219</v>
      </c>
      <c r="E312" s="37" t="s">
        <v>220</v>
      </c>
      <c r="F312" s="37" t="s">
        <v>220</v>
      </c>
      <c r="G312" s="37" t="s">
        <v>219</v>
      </c>
      <c r="H312" s="37" t="s">
        <v>221</v>
      </c>
      <c r="I312" s="37" t="s">
        <v>222</v>
      </c>
      <c r="J312" s="37" t="s">
        <v>223</v>
      </c>
      <c r="K312" s="37" t="s">
        <v>220</v>
      </c>
      <c r="L312" s="37" t="s">
        <v>219</v>
      </c>
      <c r="M312" s="37" t="s">
        <v>224</v>
      </c>
      <c r="N312" s="36" t="s">
        <v>225</v>
      </c>
      <c r="O312" s="36" t="s">
        <v>226</v>
      </c>
      <c r="P312" s="36" t="s">
        <v>230</v>
      </c>
      <c r="Q312" s="38"/>
      <c r="R312" s="39"/>
      <c r="S312" s="38"/>
      <c r="T312" s="42">
        <v>0</v>
      </c>
      <c r="U312" s="42">
        <v>8448690.4399999995</v>
      </c>
      <c r="V312" s="42">
        <v>-8448690.4399999995</v>
      </c>
      <c r="W312" s="43"/>
    </row>
    <row r="313" spans="1:23" ht="22.5" x14ac:dyDescent="0.25">
      <c r="A313" s="36" t="s">
        <v>277</v>
      </c>
      <c r="B313" s="37" t="s">
        <v>217</v>
      </c>
      <c r="C313" s="37" t="s">
        <v>238</v>
      </c>
      <c r="D313" s="37" t="s">
        <v>219</v>
      </c>
      <c r="E313" s="37" t="s">
        <v>220</v>
      </c>
      <c r="F313" s="37" t="s">
        <v>220</v>
      </c>
      <c r="G313" s="37" t="s">
        <v>219</v>
      </c>
      <c r="H313" s="37" t="s">
        <v>221</v>
      </c>
      <c r="I313" s="37" t="s">
        <v>222</v>
      </c>
      <c r="J313" s="37" t="s">
        <v>223</v>
      </c>
      <c r="K313" s="37" t="s">
        <v>220</v>
      </c>
      <c r="L313" s="37" t="s">
        <v>219</v>
      </c>
      <c r="M313" s="37" t="s">
        <v>224</v>
      </c>
      <c r="N313" s="36" t="s">
        <v>225</v>
      </c>
      <c r="O313" s="36" t="s">
        <v>226</v>
      </c>
      <c r="P313" s="36" t="s">
        <v>279</v>
      </c>
      <c r="Q313" s="38"/>
      <c r="R313" s="39"/>
      <c r="S313" s="38"/>
      <c r="T313" s="42">
        <v>15642401.710000001</v>
      </c>
      <c r="U313" s="42">
        <v>7879.49</v>
      </c>
      <c r="V313" s="42">
        <v>15634522.220000001</v>
      </c>
      <c r="W313" s="43"/>
    </row>
    <row r="314" spans="1:23" ht="22.5" x14ac:dyDescent="0.25">
      <c r="A314" s="36" t="s">
        <v>277</v>
      </c>
      <c r="B314" s="37" t="s">
        <v>217</v>
      </c>
      <c r="C314" s="37" t="s">
        <v>238</v>
      </c>
      <c r="D314" s="37" t="s">
        <v>219</v>
      </c>
      <c r="E314" s="37" t="s">
        <v>220</v>
      </c>
      <c r="F314" s="37" t="s">
        <v>220</v>
      </c>
      <c r="G314" s="37" t="s">
        <v>219</v>
      </c>
      <c r="H314" s="37" t="s">
        <v>221</v>
      </c>
      <c r="I314" s="37" t="s">
        <v>222</v>
      </c>
      <c r="J314" s="37" t="s">
        <v>223</v>
      </c>
      <c r="K314" s="37" t="s">
        <v>220</v>
      </c>
      <c r="L314" s="37" t="s">
        <v>249</v>
      </c>
      <c r="M314" s="37" t="s">
        <v>224</v>
      </c>
      <c r="N314" s="36" t="s">
        <v>225</v>
      </c>
      <c r="O314" s="36" t="s">
        <v>226</v>
      </c>
      <c r="P314" s="36" t="s">
        <v>248</v>
      </c>
      <c r="Q314" s="38"/>
      <c r="R314" s="39"/>
      <c r="S314" s="38"/>
      <c r="T314" s="42">
        <v>20543</v>
      </c>
      <c r="U314" s="42">
        <v>0</v>
      </c>
      <c r="V314" s="42">
        <v>20543</v>
      </c>
      <c r="W314" s="43"/>
    </row>
    <row r="315" spans="1:23" ht="22.5" x14ac:dyDescent="0.25">
      <c r="A315" s="36" t="s">
        <v>277</v>
      </c>
      <c r="B315" s="37" t="s">
        <v>217</v>
      </c>
      <c r="C315" s="37" t="s">
        <v>238</v>
      </c>
      <c r="D315" s="37" t="s">
        <v>219</v>
      </c>
      <c r="E315" s="37" t="s">
        <v>220</v>
      </c>
      <c r="F315" s="37" t="s">
        <v>220</v>
      </c>
      <c r="G315" s="37" t="s">
        <v>219</v>
      </c>
      <c r="H315" s="37" t="s">
        <v>221</v>
      </c>
      <c r="I315" s="37" t="s">
        <v>222</v>
      </c>
      <c r="J315" s="37" t="s">
        <v>223</v>
      </c>
      <c r="K315" s="37" t="s">
        <v>220</v>
      </c>
      <c r="L315" s="37" t="s">
        <v>259</v>
      </c>
      <c r="M315" s="37" t="s">
        <v>224</v>
      </c>
      <c r="N315" s="36" t="s">
        <v>225</v>
      </c>
      <c r="O315" s="36" t="s">
        <v>226</v>
      </c>
      <c r="P315" s="36" t="s">
        <v>248</v>
      </c>
      <c r="Q315" s="38"/>
      <c r="R315" s="39"/>
      <c r="S315" s="38"/>
      <c r="T315" s="42">
        <v>0</v>
      </c>
      <c r="U315" s="42">
        <v>4.33</v>
      </c>
      <c r="V315" s="42">
        <v>-4.33</v>
      </c>
      <c r="W315" s="43"/>
    </row>
    <row r="316" spans="1:23" ht="22.5" x14ac:dyDescent="0.25">
      <c r="A316" s="36" t="s">
        <v>277</v>
      </c>
      <c r="B316" s="37" t="s">
        <v>217</v>
      </c>
      <c r="C316" s="37" t="s">
        <v>238</v>
      </c>
      <c r="D316" s="37" t="s">
        <v>219</v>
      </c>
      <c r="E316" s="37" t="s">
        <v>220</v>
      </c>
      <c r="F316" s="37" t="s">
        <v>220</v>
      </c>
      <c r="G316" s="37" t="s">
        <v>219</v>
      </c>
      <c r="H316" s="37" t="s">
        <v>221</v>
      </c>
      <c r="I316" s="37" t="s">
        <v>222</v>
      </c>
      <c r="J316" s="37" t="s">
        <v>223</v>
      </c>
      <c r="K316" s="37" t="s">
        <v>220</v>
      </c>
      <c r="L316" s="37" t="s">
        <v>260</v>
      </c>
      <c r="M316" s="37" t="s">
        <v>224</v>
      </c>
      <c r="N316" s="36" t="s">
        <v>225</v>
      </c>
      <c r="O316" s="36" t="s">
        <v>226</v>
      </c>
      <c r="P316" s="36" t="s">
        <v>248</v>
      </c>
      <c r="Q316" s="38"/>
      <c r="R316" s="39"/>
      <c r="S316" s="38"/>
      <c r="T316" s="42">
        <v>0</v>
      </c>
      <c r="U316" s="42">
        <v>1783.29</v>
      </c>
      <c r="V316" s="42">
        <v>-1783.29</v>
      </c>
      <c r="W316" s="43"/>
    </row>
    <row r="317" spans="1:23" ht="22.5" x14ac:dyDescent="0.25">
      <c r="A317" s="36" t="s">
        <v>277</v>
      </c>
      <c r="B317" s="37" t="s">
        <v>217</v>
      </c>
      <c r="C317" s="37" t="s">
        <v>238</v>
      </c>
      <c r="D317" s="37" t="s">
        <v>219</v>
      </c>
      <c r="E317" s="37" t="s">
        <v>220</v>
      </c>
      <c r="F317" s="37" t="s">
        <v>220</v>
      </c>
      <c r="G317" s="37" t="s">
        <v>219</v>
      </c>
      <c r="H317" s="37" t="s">
        <v>221</v>
      </c>
      <c r="I317" s="37" t="s">
        <v>222</v>
      </c>
      <c r="J317" s="37" t="s">
        <v>223</v>
      </c>
      <c r="K317" s="37" t="s">
        <v>220</v>
      </c>
      <c r="L317" s="37" t="s">
        <v>270</v>
      </c>
      <c r="M317" s="37" t="s">
        <v>224</v>
      </c>
      <c r="N317" s="36" t="s">
        <v>225</v>
      </c>
      <c r="O317" s="36" t="s">
        <v>226</v>
      </c>
      <c r="P317" s="36" t="s">
        <v>228</v>
      </c>
      <c r="Q317" s="38"/>
      <c r="R317" s="39"/>
      <c r="S317" s="38"/>
      <c r="T317" s="42">
        <v>442540</v>
      </c>
      <c r="U317" s="42">
        <v>0</v>
      </c>
      <c r="V317" s="42">
        <v>442540</v>
      </c>
      <c r="W317" s="43"/>
    </row>
    <row r="318" spans="1:23" ht="22.5" x14ac:dyDescent="0.25">
      <c r="A318" s="36" t="s">
        <v>277</v>
      </c>
      <c r="B318" s="37" t="s">
        <v>217</v>
      </c>
      <c r="C318" s="37" t="s">
        <v>238</v>
      </c>
      <c r="D318" s="37" t="s">
        <v>219</v>
      </c>
      <c r="E318" s="37" t="s">
        <v>220</v>
      </c>
      <c r="F318" s="37" t="s">
        <v>220</v>
      </c>
      <c r="G318" s="37" t="s">
        <v>219</v>
      </c>
      <c r="H318" s="37" t="s">
        <v>221</v>
      </c>
      <c r="I318" s="37" t="s">
        <v>222</v>
      </c>
      <c r="J318" s="37" t="s">
        <v>223</v>
      </c>
      <c r="K318" s="37" t="s">
        <v>220</v>
      </c>
      <c r="L318" s="37" t="s">
        <v>270</v>
      </c>
      <c r="M318" s="37" t="s">
        <v>224</v>
      </c>
      <c r="N318" s="36" t="s">
        <v>225</v>
      </c>
      <c r="O318" s="36" t="s">
        <v>226</v>
      </c>
      <c r="P318" s="36" t="s">
        <v>230</v>
      </c>
      <c r="Q318" s="38"/>
      <c r="R318" s="39"/>
      <c r="S318" s="38"/>
      <c r="T318" s="42">
        <v>290500</v>
      </c>
      <c r="U318" s="42">
        <v>0</v>
      </c>
      <c r="V318" s="42">
        <v>290500</v>
      </c>
      <c r="W318" s="43"/>
    </row>
    <row r="319" spans="1:23" ht="22.5" x14ac:dyDescent="0.25">
      <c r="A319" s="36" t="s">
        <v>277</v>
      </c>
      <c r="B319" s="37" t="s">
        <v>217</v>
      </c>
      <c r="C319" s="37" t="s">
        <v>238</v>
      </c>
      <c r="D319" s="37" t="s">
        <v>219</v>
      </c>
      <c r="E319" s="37" t="s">
        <v>220</v>
      </c>
      <c r="F319" s="37" t="s">
        <v>220</v>
      </c>
      <c r="G319" s="37" t="s">
        <v>219</v>
      </c>
      <c r="H319" s="37" t="s">
        <v>221</v>
      </c>
      <c r="I319" s="37" t="s">
        <v>222</v>
      </c>
      <c r="J319" s="37" t="s">
        <v>223</v>
      </c>
      <c r="K319" s="37" t="s">
        <v>220</v>
      </c>
      <c r="L319" s="37" t="s">
        <v>270</v>
      </c>
      <c r="M319" s="37" t="s">
        <v>224</v>
      </c>
      <c r="N319" s="36" t="s">
        <v>225</v>
      </c>
      <c r="O319" s="36" t="s">
        <v>226</v>
      </c>
      <c r="P319" s="36" t="s">
        <v>279</v>
      </c>
      <c r="Q319" s="38"/>
      <c r="R319" s="39"/>
      <c r="S319" s="38"/>
      <c r="T319" s="42">
        <v>0</v>
      </c>
      <c r="U319" s="42">
        <v>442540</v>
      </c>
      <c r="V319" s="42">
        <v>-442540</v>
      </c>
      <c r="W319" s="43"/>
    </row>
    <row r="320" spans="1:23" ht="22.5" x14ac:dyDescent="0.25">
      <c r="A320" s="36" t="s">
        <v>277</v>
      </c>
      <c r="B320" s="37" t="s">
        <v>217</v>
      </c>
      <c r="C320" s="37" t="s">
        <v>238</v>
      </c>
      <c r="D320" s="37" t="s">
        <v>219</v>
      </c>
      <c r="E320" s="37" t="s">
        <v>240</v>
      </c>
      <c r="F320" s="37" t="s">
        <v>220</v>
      </c>
      <c r="G320" s="37" t="s">
        <v>219</v>
      </c>
      <c r="H320" s="37" t="s">
        <v>221</v>
      </c>
      <c r="I320" s="37" t="s">
        <v>222</v>
      </c>
      <c r="J320" s="37" t="s">
        <v>223</v>
      </c>
      <c r="K320" s="37" t="s">
        <v>220</v>
      </c>
      <c r="L320" s="37" t="s">
        <v>219</v>
      </c>
      <c r="M320" s="37" t="s">
        <v>224</v>
      </c>
      <c r="N320" s="36" t="s">
        <v>225</v>
      </c>
      <c r="O320" s="36" t="s">
        <v>226</v>
      </c>
      <c r="P320" s="36" t="s">
        <v>241</v>
      </c>
      <c r="Q320" s="38"/>
      <c r="R320" s="39"/>
      <c r="S320" s="38"/>
      <c r="T320" s="42">
        <v>3531446.01</v>
      </c>
      <c r="U320" s="42">
        <v>0</v>
      </c>
      <c r="V320" s="42">
        <v>3531446.01</v>
      </c>
      <c r="W320" s="43"/>
    </row>
    <row r="321" spans="1:23" ht="22.5" x14ac:dyDescent="0.25">
      <c r="A321" s="36" t="s">
        <v>277</v>
      </c>
      <c r="B321" s="37" t="s">
        <v>217</v>
      </c>
      <c r="C321" s="37" t="s">
        <v>238</v>
      </c>
      <c r="D321" s="37" t="s">
        <v>219</v>
      </c>
      <c r="E321" s="37" t="s">
        <v>240</v>
      </c>
      <c r="F321" s="37" t="s">
        <v>220</v>
      </c>
      <c r="G321" s="37" t="s">
        <v>219</v>
      </c>
      <c r="H321" s="37" t="s">
        <v>221</v>
      </c>
      <c r="I321" s="37" t="s">
        <v>222</v>
      </c>
      <c r="J321" s="37" t="s">
        <v>223</v>
      </c>
      <c r="K321" s="37" t="s">
        <v>220</v>
      </c>
      <c r="L321" s="37" t="s">
        <v>219</v>
      </c>
      <c r="M321" s="37" t="s">
        <v>224</v>
      </c>
      <c r="N321" s="36" t="s">
        <v>225</v>
      </c>
      <c r="O321" s="36" t="s">
        <v>226</v>
      </c>
      <c r="P321" s="36" t="s">
        <v>280</v>
      </c>
      <c r="Q321" s="38"/>
      <c r="R321" s="39"/>
      <c r="S321" s="38"/>
      <c r="T321" s="42">
        <v>0</v>
      </c>
      <c r="U321" s="42">
        <v>4636104.28</v>
      </c>
      <c r="V321" s="42">
        <v>-4636104.28</v>
      </c>
      <c r="W321" s="43"/>
    </row>
    <row r="322" spans="1:23" ht="22.5" x14ac:dyDescent="0.25">
      <c r="A322" s="36" t="s">
        <v>277</v>
      </c>
      <c r="B322" s="37" t="s">
        <v>217</v>
      </c>
      <c r="C322" s="37" t="s">
        <v>238</v>
      </c>
      <c r="D322" s="37" t="s">
        <v>219</v>
      </c>
      <c r="E322" s="37" t="s">
        <v>240</v>
      </c>
      <c r="F322" s="37" t="s">
        <v>220</v>
      </c>
      <c r="G322" s="37" t="s">
        <v>219</v>
      </c>
      <c r="H322" s="37" t="s">
        <v>221</v>
      </c>
      <c r="I322" s="37" t="s">
        <v>222</v>
      </c>
      <c r="J322" s="37" t="s">
        <v>223</v>
      </c>
      <c r="K322" s="37" t="s">
        <v>220</v>
      </c>
      <c r="L322" s="37" t="s">
        <v>243</v>
      </c>
      <c r="M322" s="37" t="s">
        <v>224</v>
      </c>
      <c r="N322" s="36" t="s">
        <v>225</v>
      </c>
      <c r="O322" s="36" t="s">
        <v>226</v>
      </c>
      <c r="P322" s="36" t="s">
        <v>228</v>
      </c>
      <c r="Q322" s="38"/>
      <c r="R322" s="39"/>
      <c r="S322" s="38"/>
      <c r="T322" s="42">
        <v>9341062.9600000009</v>
      </c>
      <c r="U322" s="42">
        <v>0</v>
      </c>
      <c r="V322" s="42">
        <v>9341062.9600000009</v>
      </c>
      <c r="W322" s="43"/>
    </row>
    <row r="323" spans="1:23" ht="22.5" x14ac:dyDescent="0.25">
      <c r="A323" s="36" t="s">
        <v>277</v>
      </c>
      <c r="B323" s="37" t="s">
        <v>217</v>
      </c>
      <c r="C323" s="37" t="s">
        <v>238</v>
      </c>
      <c r="D323" s="37" t="s">
        <v>219</v>
      </c>
      <c r="E323" s="37" t="s">
        <v>240</v>
      </c>
      <c r="F323" s="37" t="s">
        <v>220</v>
      </c>
      <c r="G323" s="37" t="s">
        <v>219</v>
      </c>
      <c r="H323" s="37" t="s">
        <v>221</v>
      </c>
      <c r="I323" s="37" t="s">
        <v>222</v>
      </c>
      <c r="J323" s="37" t="s">
        <v>223</v>
      </c>
      <c r="K323" s="37" t="s">
        <v>220</v>
      </c>
      <c r="L323" s="37" t="s">
        <v>243</v>
      </c>
      <c r="M323" s="37" t="s">
        <v>224</v>
      </c>
      <c r="N323" s="36" t="s">
        <v>225</v>
      </c>
      <c r="O323" s="36" t="s">
        <v>226</v>
      </c>
      <c r="P323" s="36" t="s">
        <v>230</v>
      </c>
      <c r="Q323" s="38"/>
      <c r="R323" s="39"/>
      <c r="S323" s="38"/>
      <c r="T323" s="42">
        <v>8036017.3600000003</v>
      </c>
      <c r="U323" s="42">
        <v>0</v>
      </c>
      <c r="V323" s="42">
        <v>8036017.3600000003</v>
      </c>
      <c r="W323" s="43"/>
    </row>
    <row r="324" spans="1:23" ht="22.5" x14ac:dyDescent="0.25">
      <c r="A324" s="36" t="s">
        <v>277</v>
      </c>
      <c r="B324" s="37" t="s">
        <v>217</v>
      </c>
      <c r="C324" s="37" t="s">
        <v>238</v>
      </c>
      <c r="D324" s="37" t="s">
        <v>219</v>
      </c>
      <c r="E324" s="37" t="s">
        <v>240</v>
      </c>
      <c r="F324" s="37" t="s">
        <v>220</v>
      </c>
      <c r="G324" s="37" t="s">
        <v>219</v>
      </c>
      <c r="H324" s="37" t="s">
        <v>221</v>
      </c>
      <c r="I324" s="37" t="s">
        <v>222</v>
      </c>
      <c r="J324" s="37" t="s">
        <v>223</v>
      </c>
      <c r="K324" s="37" t="s">
        <v>220</v>
      </c>
      <c r="L324" s="37" t="s">
        <v>243</v>
      </c>
      <c r="M324" s="37" t="s">
        <v>224</v>
      </c>
      <c r="N324" s="36" t="s">
        <v>225</v>
      </c>
      <c r="O324" s="36" t="s">
        <v>226</v>
      </c>
      <c r="P324" s="36" t="s">
        <v>279</v>
      </c>
      <c r="Q324" s="38"/>
      <c r="R324" s="39"/>
      <c r="S324" s="38"/>
      <c r="T324" s="42">
        <v>0</v>
      </c>
      <c r="U324" s="42">
        <v>9341062.9600000009</v>
      </c>
      <c r="V324" s="42">
        <v>-9341062.9600000009</v>
      </c>
      <c r="W324" s="43"/>
    </row>
    <row r="325" spans="1:23" ht="22.5" x14ac:dyDescent="0.25">
      <c r="A325" s="36" t="s">
        <v>277</v>
      </c>
      <c r="B325" s="37" t="s">
        <v>217</v>
      </c>
      <c r="C325" s="37" t="s">
        <v>238</v>
      </c>
      <c r="D325" s="37" t="s">
        <v>219</v>
      </c>
      <c r="E325" s="37" t="s">
        <v>244</v>
      </c>
      <c r="F325" s="37" t="s">
        <v>220</v>
      </c>
      <c r="G325" s="37" t="s">
        <v>219</v>
      </c>
      <c r="H325" s="37" t="s">
        <v>221</v>
      </c>
      <c r="I325" s="37" t="s">
        <v>222</v>
      </c>
      <c r="J325" s="37" t="s">
        <v>223</v>
      </c>
      <c r="K325" s="37" t="s">
        <v>220</v>
      </c>
      <c r="L325" s="37" t="s">
        <v>219</v>
      </c>
      <c r="M325" s="37" t="s">
        <v>224</v>
      </c>
      <c r="N325" s="36" t="s">
        <v>225</v>
      </c>
      <c r="O325" s="36" t="s">
        <v>226</v>
      </c>
      <c r="P325" s="36" t="s">
        <v>241</v>
      </c>
      <c r="Q325" s="38"/>
      <c r="R325" s="39"/>
      <c r="S325" s="38"/>
      <c r="T325" s="42">
        <v>123078.7</v>
      </c>
      <c r="U325" s="42">
        <v>0</v>
      </c>
      <c r="V325" s="42">
        <v>123078.7</v>
      </c>
      <c r="W325" s="43"/>
    </row>
    <row r="326" spans="1:23" ht="22.5" x14ac:dyDescent="0.25">
      <c r="A326" s="36" t="s">
        <v>277</v>
      </c>
      <c r="B326" s="37" t="s">
        <v>217</v>
      </c>
      <c r="C326" s="37" t="s">
        <v>238</v>
      </c>
      <c r="D326" s="37" t="s">
        <v>219</v>
      </c>
      <c r="E326" s="37" t="s">
        <v>244</v>
      </c>
      <c r="F326" s="37" t="s">
        <v>220</v>
      </c>
      <c r="G326" s="37" t="s">
        <v>219</v>
      </c>
      <c r="H326" s="37" t="s">
        <v>221</v>
      </c>
      <c r="I326" s="37" t="s">
        <v>222</v>
      </c>
      <c r="J326" s="37" t="s">
        <v>223</v>
      </c>
      <c r="K326" s="37" t="s">
        <v>220</v>
      </c>
      <c r="L326" s="37" t="s">
        <v>219</v>
      </c>
      <c r="M326" s="37" t="s">
        <v>224</v>
      </c>
      <c r="N326" s="36" t="s">
        <v>225</v>
      </c>
      <c r="O326" s="36" t="s">
        <v>226</v>
      </c>
      <c r="P326" s="36" t="s">
        <v>280</v>
      </c>
      <c r="Q326" s="38"/>
      <c r="R326" s="39"/>
      <c r="S326" s="38"/>
      <c r="T326" s="42">
        <v>0</v>
      </c>
      <c r="U326" s="42">
        <v>158875.41</v>
      </c>
      <c r="V326" s="42">
        <v>-158875.41</v>
      </c>
      <c r="W326" s="43"/>
    </row>
    <row r="327" spans="1:23" ht="22.5" x14ac:dyDescent="0.25">
      <c r="A327" s="36" t="s">
        <v>281</v>
      </c>
      <c r="B327" s="37" t="s">
        <v>217</v>
      </c>
      <c r="C327" s="37" t="s">
        <v>218</v>
      </c>
      <c r="D327" s="37" t="s">
        <v>219</v>
      </c>
      <c r="E327" s="37" t="s">
        <v>220</v>
      </c>
      <c r="F327" s="37" t="s">
        <v>220</v>
      </c>
      <c r="G327" s="37" t="s">
        <v>219</v>
      </c>
      <c r="H327" s="37" t="s">
        <v>221</v>
      </c>
      <c r="I327" s="37" t="s">
        <v>222</v>
      </c>
      <c r="J327" s="37" t="s">
        <v>223</v>
      </c>
      <c r="K327" s="37" t="s">
        <v>220</v>
      </c>
      <c r="L327" s="37" t="s">
        <v>219</v>
      </c>
      <c r="M327" s="37" t="s">
        <v>224</v>
      </c>
      <c r="N327" s="36" t="s">
        <v>225</v>
      </c>
      <c r="O327" s="36" t="s">
        <v>226</v>
      </c>
      <c r="P327" s="36" t="s">
        <v>227</v>
      </c>
      <c r="Q327" s="38"/>
      <c r="R327" s="39"/>
      <c r="S327" s="38"/>
      <c r="T327" s="40"/>
      <c r="U327" s="40"/>
      <c r="V327" s="40"/>
      <c r="W327" s="41">
        <v>14624400</v>
      </c>
    </row>
    <row r="328" spans="1:23" ht="22.5" x14ac:dyDescent="0.25">
      <c r="A328" s="36" t="s">
        <v>281</v>
      </c>
      <c r="B328" s="37" t="s">
        <v>217</v>
      </c>
      <c r="C328" s="37" t="s">
        <v>218</v>
      </c>
      <c r="D328" s="37" t="s">
        <v>219</v>
      </c>
      <c r="E328" s="37" t="s">
        <v>220</v>
      </c>
      <c r="F328" s="37" t="s">
        <v>220</v>
      </c>
      <c r="G328" s="37" t="s">
        <v>219</v>
      </c>
      <c r="H328" s="37" t="s">
        <v>221</v>
      </c>
      <c r="I328" s="37" t="s">
        <v>222</v>
      </c>
      <c r="J328" s="37" t="s">
        <v>223</v>
      </c>
      <c r="K328" s="37" t="s">
        <v>220</v>
      </c>
      <c r="L328" s="37" t="s">
        <v>219</v>
      </c>
      <c r="M328" s="37" t="s">
        <v>224</v>
      </c>
      <c r="N328" s="36" t="s">
        <v>225</v>
      </c>
      <c r="O328" s="36" t="s">
        <v>226</v>
      </c>
      <c r="P328" s="36" t="s">
        <v>228</v>
      </c>
      <c r="Q328" s="38"/>
      <c r="R328" s="39"/>
      <c r="S328" s="38"/>
      <c r="T328" s="42">
        <v>5282501.17</v>
      </c>
      <c r="U328" s="42">
        <v>0</v>
      </c>
      <c r="V328" s="42">
        <v>5282501.17</v>
      </c>
      <c r="W328" s="43"/>
    </row>
    <row r="329" spans="1:23" ht="22.5" x14ac:dyDescent="0.25">
      <c r="A329" s="36" t="s">
        <v>281</v>
      </c>
      <c r="B329" s="37" t="s">
        <v>217</v>
      </c>
      <c r="C329" s="37" t="s">
        <v>218</v>
      </c>
      <c r="D329" s="37" t="s">
        <v>219</v>
      </c>
      <c r="E329" s="37" t="s">
        <v>220</v>
      </c>
      <c r="F329" s="37" t="s">
        <v>220</v>
      </c>
      <c r="G329" s="37" t="s">
        <v>219</v>
      </c>
      <c r="H329" s="37" t="s">
        <v>221</v>
      </c>
      <c r="I329" s="37" t="s">
        <v>222</v>
      </c>
      <c r="J329" s="37" t="s">
        <v>223</v>
      </c>
      <c r="K329" s="37" t="s">
        <v>220</v>
      </c>
      <c r="L329" s="37" t="s">
        <v>219</v>
      </c>
      <c r="M329" s="37" t="s">
        <v>224</v>
      </c>
      <c r="N329" s="36" t="s">
        <v>225</v>
      </c>
      <c r="O329" s="36" t="s">
        <v>226</v>
      </c>
      <c r="P329" s="36" t="s">
        <v>229</v>
      </c>
      <c r="Q329" s="38"/>
      <c r="R329" s="39"/>
      <c r="S329" s="38"/>
      <c r="T329" s="40"/>
      <c r="U329" s="40"/>
      <c r="V329" s="40"/>
      <c r="W329" s="41">
        <v>11224170</v>
      </c>
    </row>
    <row r="330" spans="1:23" ht="22.5" x14ac:dyDescent="0.25">
      <c r="A330" s="36" t="s">
        <v>281</v>
      </c>
      <c r="B330" s="37" t="s">
        <v>217</v>
      </c>
      <c r="C330" s="37" t="s">
        <v>218</v>
      </c>
      <c r="D330" s="37" t="s">
        <v>219</v>
      </c>
      <c r="E330" s="37" t="s">
        <v>220</v>
      </c>
      <c r="F330" s="37" t="s">
        <v>220</v>
      </c>
      <c r="G330" s="37" t="s">
        <v>219</v>
      </c>
      <c r="H330" s="37" t="s">
        <v>221</v>
      </c>
      <c r="I330" s="37" t="s">
        <v>222</v>
      </c>
      <c r="J330" s="37" t="s">
        <v>223</v>
      </c>
      <c r="K330" s="37" t="s">
        <v>220</v>
      </c>
      <c r="L330" s="37" t="s">
        <v>219</v>
      </c>
      <c r="M330" s="37" t="s">
        <v>224</v>
      </c>
      <c r="N330" s="36" t="s">
        <v>225</v>
      </c>
      <c r="O330" s="36" t="s">
        <v>226</v>
      </c>
      <c r="P330" s="36" t="s">
        <v>230</v>
      </c>
      <c r="Q330" s="38"/>
      <c r="R330" s="39"/>
      <c r="S330" s="38"/>
      <c r="T330" s="42">
        <v>4352653.71</v>
      </c>
      <c r="U330" s="42">
        <v>0</v>
      </c>
      <c r="V330" s="42">
        <v>4352653.71</v>
      </c>
      <c r="W330" s="43"/>
    </row>
    <row r="331" spans="1:23" ht="22.5" x14ac:dyDescent="0.25">
      <c r="A331" s="36" t="s">
        <v>281</v>
      </c>
      <c r="B331" s="37" t="s">
        <v>217</v>
      </c>
      <c r="C331" s="37" t="s">
        <v>218</v>
      </c>
      <c r="D331" s="37" t="s">
        <v>219</v>
      </c>
      <c r="E331" s="37" t="s">
        <v>220</v>
      </c>
      <c r="F331" s="37" t="s">
        <v>220</v>
      </c>
      <c r="G331" s="37" t="s">
        <v>219</v>
      </c>
      <c r="H331" s="37" t="s">
        <v>221</v>
      </c>
      <c r="I331" s="37" t="s">
        <v>222</v>
      </c>
      <c r="J331" s="37" t="s">
        <v>223</v>
      </c>
      <c r="K331" s="37" t="s">
        <v>220</v>
      </c>
      <c r="L331" s="37" t="s">
        <v>219</v>
      </c>
      <c r="M331" s="37" t="s">
        <v>224</v>
      </c>
      <c r="N331" s="36" t="s">
        <v>225</v>
      </c>
      <c r="O331" s="36" t="s">
        <v>226</v>
      </c>
      <c r="P331" s="36" t="s">
        <v>282</v>
      </c>
      <c r="Q331" s="38"/>
      <c r="R331" s="39"/>
      <c r="S331" s="38"/>
      <c r="T331" s="40"/>
      <c r="U331" s="40"/>
      <c r="V331" s="40"/>
      <c r="W331" s="41">
        <v>-14624400</v>
      </c>
    </row>
    <row r="332" spans="1:23" ht="22.5" x14ac:dyDescent="0.25">
      <c r="A332" s="36" t="s">
        <v>281</v>
      </c>
      <c r="B332" s="37" t="s">
        <v>217</v>
      </c>
      <c r="C332" s="37" t="s">
        <v>218</v>
      </c>
      <c r="D332" s="37" t="s">
        <v>219</v>
      </c>
      <c r="E332" s="37" t="s">
        <v>220</v>
      </c>
      <c r="F332" s="37" t="s">
        <v>220</v>
      </c>
      <c r="G332" s="37" t="s">
        <v>219</v>
      </c>
      <c r="H332" s="37" t="s">
        <v>221</v>
      </c>
      <c r="I332" s="37" t="s">
        <v>222</v>
      </c>
      <c r="J332" s="37" t="s">
        <v>223</v>
      </c>
      <c r="K332" s="37" t="s">
        <v>220</v>
      </c>
      <c r="L332" s="37" t="s">
        <v>219</v>
      </c>
      <c r="M332" s="37" t="s">
        <v>224</v>
      </c>
      <c r="N332" s="36" t="s">
        <v>225</v>
      </c>
      <c r="O332" s="36" t="s">
        <v>226</v>
      </c>
      <c r="P332" s="36" t="s">
        <v>283</v>
      </c>
      <c r="Q332" s="38"/>
      <c r="R332" s="39"/>
      <c r="S332" s="38"/>
      <c r="T332" s="42">
        <v>0</v>
      </c>
      <c r="U332" s="42">
        <v>5282574.3600000003</v>
      </c>
      <c r="V332" s="42">
        <v>-5282574.3600000003</v>
      </c>
      <c r="W332" s="43"/>
    </row>
    <row r="333" spans="1:23" ht="22.5" x14ac:dyDescent="0.25">
      <c r="A333" s="36" t="s">
        <v>281</v>
      </c>
      <c r="B333" s="37" t="s">
        <v>217</v>
      </c>
      <c r="C333" s="37" t="s">
        <v>233</v>
      </c>
      <c r="D333" s="37" t="s">
        <v>219</v>
      </c>
      <c r="E333" s="37" t="s">
        <v>220</v>
      </c>
      <c r="F333" s="37" t="s">
        <v>220</v>
      </c>
      <c r="G333" s="37" t="s">
        <v>219</v>
      </c>
      <c r="H333" s="37" t="s">
        <v>221</v>
      </c>
      <c r="I333" s="37" t="s">
        <v>222</v>
      </c>
      <c r="J333" s="37" t="s">
        <v>223</v>
      </c>
      <c r="K333" s="37" t="s">
        <v>220</v>
      </c>
      <c r="L333" s="37" t="s">
        <v>234</v>
      </c>
      <c r="M333" s="37" t="s">
        <v>224</v>
      </c>
      <c r="N333" s="36" t="s">
        <v>225</v>
      </c>
      <c r="O333" s="36" t="s">
        <v>226</v>
      </c>
      <c r="P333" s="36" t="s">
        <v>227</v>
      </c>
      <c r="Q333" s="38"/>
      <c r="R333" s="39"/>
      <c r="S333" s="38"/>
      <c r="T333" s="40"/>
      <c r="U333" s="40"/>
      <c r="V333" s="40"/>
      <c r="W333" s="41">
        <v>14591402</v>
      </c>
    </row>
    <row r="334" spans="1:23" ht="22.5" x14ac:dyDescent="0.25">
      <c r="A334" s="36" t="s">
        <v>281</v>
      </c>
      <c r="B334" s="37" t="s">
        <v>217</v>
      </c>
      <c r="C334" s="37" t="s">
        <v>233</v>
      </c>
      <c r="D334" s="37" t="s">
        <v>219</v>
      </c>
      <c r="E334" s="37" t="s">
        <v>220</v>
      </c>
      <c r="F334" s="37" t="s">
        <v>220</v>
      </c>
      <c r="G334" s="37" t="s">
        <v>219</v>
      </c>
      <c r="H334" s="37" t="s">
        <v>221</v>
      </c>
      <c r="I334" s="37" t="s">
        <v>222</v>
      </c>
      <c r="J334" s="37" t="s">
        <v>223</v>
      </c>
      <c r="K334" s="37" t="s">
        <v>220</v>
      </c>
      <c r="L334" s="37" t="s">
        <v>234</v>
      </c>
      <c r="M334" s="37" t="s">
        <v>224</v>
      </c>
      <c r="N334" s="36" t="s">
        <v>225</v>
      </c>
      <c r="O334" s="36" t="s">
        <v>226</v>
      </c>
      <c r="P334" s="36" t="s">
        <v>228</v>
      </c>
      <c r="Q334" s="38"/>
      <c r="R334" s="39"/>
      <c r="S334" s="38"/>
      <c r="T334" s="42">
        <v>884558.43</v>
      </c>
      <c r="U334" s="42">
        <v>0</v>
      </c>
      <c r="V334" s="42">
        <v>884558.43</v>
      </c>
      <c r="W334" s="43"/>
    </row>
    <row r="335" spans="1:23" ht="22.5" x14ac:dyDescent="0.25">
      <c r="A335" s="36" t="s">
        <v>281</v>
      </c>
      <c r="B335" s="37" t="s">
        <v>217</v>
      </c>
      <c r="C335" s="37" t="s">
        <v>233</v>
      </c>
      <c r="D335" s="37" t="s">
        <v>219</v>
      </c>
      <c r="E335" s="37" t="s">
        <v>220</v>
      </c>
      <c r="F335" s="37" t="s">
        <v>220</v>
      </c>
      <c r="G335" s="37" t="s">
        <v>219</v>
      </c>
      <c r="H335" s="37" t="s">
        <v>221</v>
      </c>
      <c r="I335" s="37" t="s">
        <v>222</v>
      </c>
      <c r="J335" s="37" t="s">
        <v>223</v>
      </c>
      <c r="K335" s="37" t="s">
        <v>220</v>
      </c>
      <c r="L335" s="37" t="s">
        <v>234</v>
      </c>
      <c r="M335" s="37" t="s">
        <v>224</v>
      </c>
      <c r="N335" s="36" t="s">
        <v>225</v>
      </c>
      <c r="O335" s="36" t="s">
        <v>226</v>
      </c>
      <c r="P335" s="36" t="s">
        <v>229</v>
      </c>
      <c r="Q335" s="38"/>
      <c r="R335" s="39"/>
      <c r="S335" s="38"/>
      <c r="T335" s="40"/>
      <c r="U335" s="40"/>
      <c r="V335" s="40"/>
      <c r="W335" s="41">
        <v>11675499</v>
      </c>
    </row>
    <row r="336" spans="1:23" ht="22.5" x14ac:dyDescent="0.25">
      <c r="A336" s="36" t="s">
        <v>281</v>
      </c>
      <c r="B336" s="37" t="s">
        <v>217</v>
      </c>
      <c r="C336" s="37" t="s">
        <v>233</v>
      </c>
      <c r="D336" s="37" t="s">
        <v>219</v>
      </c>
      <c r="E336" s="37" t="s">
        <v>220</v>
      </c>
      <c r="F336" s="37" t="s">
        <v>220</v>
      </c>
      <c r="G336" s="37" t="s">
        <v>219</v>
      </c>
      <c r="H336" s="37" t="s">
        <v>221</v>
      </c>
      <c r="I336" s="37" t="s">
        <v>222</v>
      </c>
      <c r="J336" s="37" t="s">
        <v>223</v>
      </c>
      <c r="K336" s="37" t="s">
        <v>220</v>
      </c>
      <c r="L336" s="37" t="s">
        <v>234</v>
      </c>
      <c r="M336" s="37" t="s">
        <v>224</v>
      </c>
      <c r="N336" s="36" t="s">
        <v>225</v>
      </c>
      <c r="O336" s="36" t="s">
        <v>226</v>
      </c>
      <c r="P336" s="36" t="s">
        <v>230</v>
      </c>
      <c r="Q336" s="38"/>
      <c r="R336" s="39"/>
      <c r="S336" s="38"/>
      <c r="T336" s="42">
        <v>0</v>
      </c>
      <c r="U336" s="42">
        <v>1172225.6200000001</v>
      </c>
      <c r="V336" s="42">
        <v>-1172225.6200000001</v>
      </c>
      <c r="W336" s="43"/>
    </row>
    <row r="337" spans="1:23" ht="22.5" x14ac:dyDescent="0.25">
      <c r="A337" s="36" t="s">
        <v>281</v>
      </c>
      <c r="B337" s="37" t="s">
        <v>217</v>
      </c>
      <c r="C337" s="37" t="s">
        <v>233</v>
      </c>
      <c r="D337" s="37" t="s">
        <v>219</v>
      </c>
      <c r="E337" s="37" t="s">
        <v>220</v>
      </c>
      <c r="F337" s="37" t="s">
        <v>220</v>
      </c>
      <c r="G337" s="37" t="s">
        <v>219</v>
      </c>
      <c r="H337" s="37" t="s">
        <v>221</v>
      </c>
      <c r="I337" s="37" t="s">
        <v>222</v>
      </c>
      <c r="J337" s="37" t="s">
        <v>223</v>
      </c>
      <c r="K337" s="37" t="s">
        <v>220</v>
      </c>
      <c r="L337" s="37" t="s">
        <v>234</v>
      </c>
      <c r="M337" s="37" t="s">
        <v>224</v>
      </c>
      <c r="N337" s="36" t="s">
        <v>225</v>
      </c>
      <c r="O337" s="36" t="s">
        <v>226</v>
      </c>
      <c r="P337" s="36" t="s">
        <v>282</v>
      </c>
      <c r="Q337" s="38"/>
      <c r="R337" s="39"/>
      <c r="S337" s="38"/>
      <c r="T337" s="40"/>
      <c r="U337" s="40"/>
      <c r="V337" s="40"/>
      <c r="W337" s="41">
        <v>-14434090</v>
      </c>
    </row>
    <row r="338" spans="1:23" ht="22.5" x14ac:dyDescent="0.25">
      <c r="A338" s="36" t="s">
        <v>281</v>
      </c>
      <c r="B338" s="37" t="s">
        <v>217</v>
      </c>
      <c r="C338" s="37" t="s">
        <v>233</v>
      </c>
      <c r="D338" s="37" t="s">
        <v>219</v>
      </c>
      <c r="E338" s="37" t="s">
        <v>220</v>
      </c>
      <c r="F338" s="37" t="s">
        <v>220</v>
      </c>
      <c r="G338" s="37" t="s">
        <v>219</v>
      </c>
      <c r="H338" s="37" t="s">
        <v>221</v>
      </c>
      <c r="I338" s="37" t="s">
        <v>222</v>
      </c>
      <c r="J338" s="37" t="s">
        <v>223</v>
      </c>
      <c r="K338" s="37" t="s">
        <v>220</v>
      </c>
      <c r="L338" s="37" t="s">
        <v>234</v>
      </c>
      <c r="M338" s="37" t="s">
        <v>224</v>
      </c>
      <c r="N338" s="36" t="s">
        <v>225</v>
      </c>
      <c r="O338" s="36" t="s">
        <v>226</v>
      </c>
      <c r="P338" s="36" t="s">
        <v>283</v>
      </c>
      <c r="Q338" s="38"/>
      <c r="R338" s="39"/>
      <c r="S338" s="38"/>
      <c r="T338" s="42">
        <v>0</v>
      </c>
      <c r="U338" s="42">
        <v>893714.22</v>
      </c>
      <c r="V338" s="42">
        <v>-893714.22</v>
      </c>
      <c r="W338" s="43"/>
    </row>
    <row r="339" spans="1:23" ht="22.5" x14ac:dyDescent="0.25">
      <c r="A339" s="36" t="s">
        <v>281</v>
      </c>
      <c r="B339" s="37" t="s">
        <v>217</v>
      </c>
      <c r="C339" s="37" t="s">
        <v>233</v>
      </c>
      <c r="D339" s="37" t="s">
        <v>219</v>
      </c>
      <c r="E339" s="37" t="s">
        <v>220</v>
      </c>
      <c r="F339" s="37" t="s">
        <v>220</v>
      </c>
      <c r="G339" s="37" t="s">
        <v>219</v>
      </c>
      <c r="H339" s="37" t="s">
        <v>221</v>
      </c>
      <c r="I339" s="37" t="s">
        <v>222</v>
      </c>
      <c r="J339" s="37" t="s">
        <v>223</v>
      </c>
      <c r="K339" s="37" t="s">
        <v>220</v>
      </c>
      <c r="L339" s="37" t="s">
        <v>235</v>
      </c>
      <c r="M339" s="37" t="s">
        <v>224</v>
      </c>
      <c r="N339" s="36" t="s">
        <v>225</v>
      </c>
      <c r="O339" s="36" t="s">
        <v>226</v>
      </c>
      <c r="P339" s="36" t="s">
        <v>228</v>
      </c>
      <c r="Q339" s="38"/>
      <c r="R339" s="39"/>
      <c r="S339" s="38"/>
      <c r="T339" s="42">
        <v>2143644.73</v>
      </c>
      <c r="U339" s="42">
        <v>0</v>
      </c>
      <c r="V339" s="42">
        <v>2143644.73</v>
      </c>
      <c r="W339" s="43"/>
    </row>
    <row r="340" spans="1:23" ht="22.5" x14ac:dyDescent="0.25">
      <c r="A340" s="36" t="s">
        <v>281</v>
      </c>
      <c r="B340" s="37" t="s">
        <v>217</v>
      </c>
      <c r="C340" s="37" t="s">
        <v>233</v>
      </c>
      <c r="D340" s="37" t="s">
        <v>219</v>
      </c>
      <c r="E340" s="37" t="s">
        <v>220</v>
      </c>
      <c r="F340" s="37" t="s">
        <v>220</v>
      </c>
      <c r="G340" s="37" t="s">
        <v>219</v>
      </c>
      <c r="H340" s="37" t="s">
        <v>221</v>
      </c>
      <c r="I340" s="37" t="s">
        <v>222</v>
      </c>
      <c r="J340" s="37" t="s">
        <v>223</v>
      </c>
      <c r="K340" s="37" t="s">
        <v>220</v>
      </c>
      <c r="L340" s="37" t="s">
        <v>235</v>
      </c>
      <c r="M340" s="37" t="s">
        <v>224</v>
      </c>
      <c r="N340" s="36" t="s">
        <v>225</v>
      </c>
      <c r="O340" s="36" t="s">
        <v>226</v>
      </c>
      <c r="P340" s="36" t="s">
        <v>230</v>
      </c>
      <c r="Q340" s="38"/>
      <c r="R340" s="39"/>
      <c r="S340" s="38"/>
      <c r="T340" s="42">
        <v>2101962.64</v>
      </c>
      <c r="U340" s="42">
        <v>0</v>
      </c>
      <c r="V340" s="42">
        <v>2101962.64</v>
      </c>
      <c r="W340" s="43"/>
    </row>
    <row r="341" spans="1:23" ht="22.5" x14ac:dyDescent="0.25">
      <c r="A341" s="36" t="s">
        <v>281</v>
      </c>
      <c r="B341" s="37" t="s">
        <v>217</v>
      </c>
      <c r="C341" s="37" t="s">
        <v>233</v>
      </c>
      <c r="D341" s="37" t="s">
        <v>219</v>
      </c>
      <c r="E341" s="37" t="s">
        <v>220</v>
      </c>
      <c r="F341" s="37" t="s">
        <v>220</v>
      </c>
      <c r="G341" s="37" t="s">
        <v>219</v>
      </c>
      <c r="H341" s="37" t="s">
        <v>221</v>
      </c>
      <c r="I341" s="37" t="s">
        <v>222</v>
      </c>
      <c r="J341" s="37" t="s">
        <v>223</v>
      </c>
      <c r="K341" s="37" t="s">
        <v>220</v>
      </c>
      <c r="L341" s="37" t="s">
        <v>235</v>
      </c>
      <c r="M341" s="37" t="s">
        <v>224</v>
      </c>
      <c r="N341" s="36" t="s">
        <v>225</v>
      </c>
      <c r="O341" s="36" t="s">
        <v>226</v>
      </c>
      <c r="P341" s="36" t="s">
        <v>283</v>
      </c>
      <c r="Q341" s="38"/>
      <c r="R341" s="39"/>
      <c r="S341" s="38"/>
      <c r="T341" s="42">
        <v>0</v>
      </c>
      <c r="U341" s="42">
        <v>2143847.0099999998</v>
      </c>
      <c r="V341" s="42">
        <v>-2143847.0099999998</v>
      </c>
      <c r="W341" s="43"/>
    </row>
    <row r="342" spans="1:23" ht="22.5" x14ac:dyDescent="0.25">
      <c r="A342" s="36" t="s">
        <v>281</v>
      </c>
      <c r="B342" s="37" t="s">
        <v>217</v>
      </c>
      <c r="C342" s="37" t="s">
        <v>233</v>
      </c>
      <c r="D342" s="37" t="s">
        <v>219</v>
      </c>
      <c r="E342" s="37" t="s">
        <v>220</v>
      </c>
      <c r="F342" s="37" t="s">
        <v>220</v>
      </c>
      <c r="G342" s="37" t="s">
        <v>219</v>
      </c>
      <c r="H342" s="37" t="s">
        <v>221</v>
      </c>
      <c r="I342" s="37" t="s">
        <v>222</v>
      </c>
      <c r="J342" s="37" t="s">
        <v>223</v>
      </c>
      <c r="K342" s="37" t="s">
        <v>220</v>
      </c>
      <c r="L342" s="37" t="s">
        <v>236</v>
      </c>
      <c r="M342" s="37" t="s">
        <v>224</v>
      </c>
      <c r="N342" s="36" t="s">
        <v>225</v>
      </c>
      <c r="O342" s="36" t="s">
        <v>226</v>
      </c>
      <c r="P342" s="36" t="s">
        <v>227</v>
      </c>
      <c r="Q342" s="38"/>
      <c r="R342" s="39"/>
      <c r="S342" s="38"/>
      <c r="T342" s="40"/>
      <c r="U342" s="40"/>
      <c r="V342" s="40"/>
      <c r="W342" s="41">
        <v>424270</v>
      </c>
    </row>
    <row r="343" spans="1:23" ht="22.5" x14ac:dyDescent="0.25">
      <c r="A343" s="36" t="s">
        <v>281</v>
      </c>
      <c r="B343" s="37" t="s">
        <v>217</v>
      </c>
      <c r="C343" s="37" t="s">
        <v>233</v>
      </c>
      <c r="D343" s="37" t="s">
        <v>219</v>
      </c>
      <c r="E343" s="37" t="s">
        <v>220</v>
      </c>
      <c r="F343" s="37" t="s">
        <v>220</v>
      </c>
      <c r="G343" s="37" t="s">
        <v>219</v>
      </c>
      <c r="H343" s="37" t="s">
        <v>221</v>
      </c>
      <c r="I343" s="37" t="s">
        <v>222</v>
      </c>
      <c r="J343" s="37" t="s">
        <v>223</v>
      </c>
      <c r="K343" s="37" t="s">
        <v>220</v>
      </c>
      <c r="L343" s="37" t="s">
        <v>236</v>
      </c>
      <c r="M343" s="37" t="s">
        <v>224</v>
      </c>
      <c r="N343" s="36" t="s">
        <v>225</v>
      </c>
      <c r="O343" s="36" t="s">
        <v>226</v>
      </c>
      <c r="P343" s="36" t="s">
        <v>228</v>
      </c>
      <c r="Q343" s="38"/>
      <c r="R343" s="39"/>
      <c r="S343" s="38"/>
      <c r="T343" s="42">
        <v>117774.12</v>
      </c>
      <c r="U343" s="42">
        <v>0</v>
      </c>
      <c r="V343" s="42">
        <v>117774.12</v>
      </c>
      <c r="W343" s="43"/>
    </row>
    <row r="344" spans="1:23" ht="22.5" x14ac:dyDescent="0.25">
      <c r="A344" s="36" t="s">
        <v>281</v>
      </c>
      <c r="B344" s="37" t="s">
        <v>217</v>
      </c>
      <c r="C344" s="37" t="s">
        <v>233</v>
      </c>
      <c r="D344" s="37" t="s">
        <v>219</v>
      </c>
      <c r="E344" s="37" t="s">
        <v>220</v>
      </c>
      <c r="F344" s="37" t="s">
        <v>220</v>
      </c>
      <c r="G344" s="37" t="s">
        <v>219</v>
      </c>
      <c r="H344" s="37" t="s">
        <v>221</v>
      </c>
      <c r="I344" s="37" t="s">
        <v>222</v>
      </c>
      <c r="J344" s="37" t="s">
        <v>223</v>
      </c>
      <c r="K344" s="37" t="s">
        <v>220</v>
      </c>
      <c r="L344" s="37" t="s">
        <v>236</v>
      </c>
      <c r="M344" s="37" t="s">
        <v>224</v>
      </c>
      <c r="N344" s="36" t="s">
        <v>225</v>
      </c>
      <c r="O344" s="36" t="s">
        <v>226</v>
      </c>
      <c r="P344" s="36" t="s">
        <v>229</v>
      </c>
      <c r="Q344" s="38"/>
      <c r="R344" s="39"/>
      <c r="S344" s="38"/>
      <c r="T344" s="40"/>
      <c r="U344" s="40"/>
      <c r="V344" s="40"/>
      <c r="W344" s="41">
        <v>-3314650</v>
      </c>
    </row>
    <row r="345" spans="1:23" ht="22.5" x14ac:dyDescent="0.25">
      <c r="A345" s="36" t="s">
        <v>281</v>
      </c>
      <c r="B345" s="37" t="s">
        <v>217</v>
      </c>
      <c r="C345" s="37" t="s">
        <v>233</v>
      </c>
      <c r="D345" s="37" t="s">
        <v>219</v>
      </c>
      <c r="E345" s="37" t="s">
        <v>220</v>
      </c>
      <c r="F345" s="37" t="s">
        <v>220</v>
      </c>
      <c r="G345" s="37" t="s">
        <v>219</v>
      </c>
      <c r="H345" s="37" t="s">
        <v>221</v>
      </c>
      <c r="I345" s="37" t="s">
        <v>222</v>
      </c>
      <c r="J345" s="37" t="s">
        <v>223</v>
      </c>
      <c r="K345" s="37" t="s">
        <v>220</v>
      </c>
      <c r="L345" s="37" t="s">
        <v>236</v>
      </c>
      <c r="M345" s="37" t="s">
        <v>224</v>
      </c>
      <c r="N345" s="36" t="s">
        <v>225</v>
      </c>
      <c r="O345" s="36" t="s">
        <v>226</v>
      </c>
      <c r="P345" s="36" t="s">
        <v>230</v>
      </c>
      <c r="Q345" s="38"/>
      <c r="R345" s="39"/>
      <c r="S345" s="38"/>
      <c r="T345" s="42">
        <v>0</v>
      </c>
      <c r="U345" s="42">
        <v>374738.96</v>
      </c>
      <c r="V345" s="42">
        <v>-374738.96</v>
      </c>
      <c r="W345" s="43"/>
    </row>
    <row r="346" spans="1:23" ht="22.5" x14ac:dyDescent="0.25">
      <c r="A346" s="36" t="s">
        <v>281</v>
      </c>
      <c r="B346" s="37" t="s">
        <v>217</v>
      </c>
      <c r="C346" s="37" t="s">
        <v>233</v>
      </c>
      <c r="D346" s="37" t="s">
        <v>219</v>
      </c>
      <c r="E346" s="37" t="s">
        <v>220</v>
      </c>
      <c r="F346" s="37" t="s">
        <v>220</v>
      </c>
      <c r="G346" s="37" t="s">
        <v>219</v>
      </c>
      <c r="H346" s="37" t="s">
        <v>221</v>
      </c>
      <c r="I346" s="37" t="s">
        <v>222</v>
      </c>
      <c r="J346" s="37" t="s">
        <v>223</v>
      </c>
      <c r="K346" s="37" t="s">
        <v>220</v>
      </c>
      <c r="L346" s="37" t="s">
        <v>236</v>
      </c>
      <c r="M346" s="37" t="s">
        <v>224</v>
      </c>
      <c r="N346" s="36" t="s">
        <v>225</v>
      </c>
      <c r="O346" s="36" t="s">
        <v>226</v>
      </c>
      <c r="P346" s="36" t="s">
        <v>282</v>
      </c>
      <c r="Q346" s="38"/>
      <c r="R346" s="39"/>
      <c r="S346" s="38"/>
      <c r="T346" s="40"/>
      <c r="U346" s="40"/>
      <c r="V346" s="40"/>
      <c r="W346" s="41">
        <v>-442810</v>
      </c>
    </row>
    <row r="347" spans="1:23" ht="22.5" x14ac:dyDescent="0.25">
      <c r="A347" s="36" t="s">
        <v>281</v>
      </c>
      <c r="B347" s="37" t="s">
        <v>217</v>
      </c>
      <c r="C347" s="37" t="s">
        <v>233</v>
      </c>
      <c r="D347" s="37" t="s">
        <v>219</v>
      </c>
      <c r="E347" s="37" t="s">
        <v>220</v>
      </c>
      <c r="F347" s="37" t="s">
        <v>220</v>
      </c>
      <c r="G347" s="37" t="s">
        <v>219</v>
      </c>
      <c r="H347" s="37" t="s">
        <v>221</v>
      </c>
      <c r="I347" s="37" t="s">
        <v>222</v>
      </c>
      <c r="J347" s="37" t="s">
        <v>223</v>
      </c>
      <c r="K347" s="37" t="s">
        <v>220</v>
      </c>
      <c r="L347" s="37" t="s">
        <v>236</v>
      </c>
      <c r="M347" s="37" t="s">
        <v>224</v>
      </c>
      <c r="N347" s="36" t="s">
        <v>225</v>
      </c>
      <c r="O347" s="36" t="s">
        <v>226</v>
      </c>
      <c r="P347" s="36" t="s">
        <v>283</v>
      </c>
      <c r="Q347" s="38"/>
      <c r="R347" s="39"/>
      <c r="S347" s="38"/>
      <c r="T347" s="42">
        <v>0</v>
      </c>
      <c r="U347" s="42">
        <v>125448.8</v>
      </c>
      <c r="V347" s="42">
        <v>-125448.8</v>
      </c>
      <c r="W347" s="43"/>
    </row>
    <row r="348" spans="1:23" ht="22.5" x14ac:dyDescent="0.25">
      <c r="A348" s="36" t="s">
        <v>281</v>
      </c>
      <c r="B348" s="37" t="s">
        <v>217</v>
      </c>
      <c r="C348" s="37" t="s">
        <v>233</v>
      </c>
      <c r="D348" s="37" t="s">
        <v>219</v>
      </c>
      <c r="E348" s="37" t="s">
        <v>220</v>
      </c>
      <c r="F348" s="37" t="s">
        <v>220</v>
      </c>
      <c r="G348" s="37" t="s">
        <v>219</v>
      </c>
      <c r="H348" s="37" t="s">
        <v>221</v>
      </c>
      <c r="I348" s="37" t="s">
        <v>222</v>
      </c>
      <c r="J348" s="37" t="s">
        <v>223</v>
      </c>
      <c r="K348" s="37" t="s">
        <v>220</v>
      </c>
      <c r="L348" s="37" t="s">
        <v>237</v>
      </c>
      <c r="M348" s="37" t="s">
        <v>224</v>
      </c>
      <c r="N348" s="36" t="s">
        <v>225</v>
      </c>
      <c r="O348" s="36" t="s">
        <v>226</v>
      </c>
      <c r="P348" s="36" t="s">
        <v>228</v>
      </c>
      <c r="Q348" s="38"/>
      <c r="R348" s="39"/>
      <c r="S348" s="38"/>
      <c r="T348" s="42">
        <v>12128.92</v>
      </c>
      <c r="U348" s="42">
        <v>0</v>
      </c>
      <c r="V348" s="42">
        <v>12128.92</v>
      </c>
      <c r="W348" s="43"/>
    </row>
    <row r="349" spans="1:23" ht="22.5" x14ac:dyDescent="0.25">
      <c r="A349" s="36" t="s">
        <v>281</v>
      </c>
      <c r="B349" s="37" t="s">
        <v>217</v>
      </c>
      <c r="C349" s="37" t="s">
        <v>233</v>
      </c>
      <c r="D349" s="37" t="s">
        <v>219</v>
      </c>
      <c r="E349" s="37" t="s">
        <v>220</v>
      </c>
      <c r="F349" s="37" t="s">
        <v>220</v>
      </c>
      <c r="G349" s="37" t="s">
        <v>219</v>
      </c>
      <c r="H349" s="37" t="s">
        <v>221</v>
      </c>
      <c r="I349" s="37" t="s">
        <v>222</v>
      </c>
      <c r="J349" s="37" t="s">
        <v>223</v>
      </c>
      <c r="K349" s="37" t="s">
        <v>220</v>
      </c>
      <c r="L349" s="37" t="s">
        <v>237</v>
      </c>
      <c r="M349" s="37" t="s">
        <v>224</v>
      </c>
      <c r="N349" s="36" t="s">
        <v>225</v>
      </c>
      <c r="O349" s="36" t="s">
        <v>226</v>
      </c>
      <c r="P349" s="36" t="s">
        <v>230</v>
      </c>
      <c r="Q349" s="38"/>
      <c r="R349" s="39"/>
      <c r="S349" s="38"/>
      <c r="T349" s="42">
        <v>2533.02</v>
      </c>
      <c r="U349" s="42">
        <v>0</v>
      </c>
      <c r="V349" s="42">
        <v>2533.02</v>
      </c>
      <c r="W349" s="43"/>
    </row>
    <row r="350" spans="1:23" ht="22.5" x14ac:dyDescent="0.25">
      <c r="A350" s="36" t="s">
        <v>281</v>
      </c>
      <c r="B350" s="37" t="s">
        <v>217</v>
      </c>
      <c r="C350" s="37" t="s">
        <v>233</v>
      </c>
      <c r="D350" s="37" t="s">
        <v>219</v>
      </c>
      <c r="E350" s="37" t="s">
        <v>220</v>
      </c>
      <c r="F350" s="37" t="s">
        <v>220</v>
      </c>
      <c r="G350" s="37" t="s">
        <v>219</v>
      </c>
      <c r="H350" s="37" t="s">
        <v>221</v>
      </c>
      <c r="I350" s="37" t="s">
        <v>222</v>
      </c>
      <c r="J350" s="37" t="s">
        <v>223</v>
      </c>
      <c r="K350" s="37" t="s">
        <v>220</v>
      </c>
      <c r="L350" s="37" t="s">
        <v>237</v>
      </c>
      <c r="M350" s="37" t="s">
        <v>224</v>
      </c>
      <c r="N350" s="36" t="s">
        <v>225</v>
      </c>
      <c r="O350" s="36" t="s">
        <v>226</v>
      </c>
      <c r="P350" s="36" t="s">
        <v>283</v>
      </c>
      <c r="Q350" s="38"/>
      <c r="R350" s="39"/>
      <c r="S350" s="38"/>
      <c r="T350" s="42">
        <v>0</v>
      </c>
      <c r="U350" s="42">
        <v>3106.05</v>
      </c>
      <c r="V350" s="42">
        <v>-3106.05</v>
      </c>
      <c r="W350" s="43"/>
    </row>
    <row r="351" spans="1:23" ht="22.5" x14ac:dyDescent="0.25">
      <c r="A351" s="36" t="s">
        <v>281</v>
      </c>
      <c r="B351" s="37" t="s">
        <v>217</v>
      </c>
      <c r="C351" s="37" t="s">
        <v>238</v>
      </c>
      <c r="D351" s="37" t="s">
        <v>219</v>
      </c>
      <c r="E351" s="37" t="s">
        <v>220</v>
      </c>
      <c r="F351" s="37" t="s">
        <v>220</v>
      </c>
      <c r="G351" s="37" t="s">
        <v>219</v>
      </c>
      <c r="H351" s="37" t="s">
        <v>221</v>
      </c>
      <c r="I351" s="37" t="s">
        <v>222</v>
      </c>
      <c r="J351" s="37" t="s">
        <v>223</v>
      </c>
      <c r="K351" s="37" t="s">
        <v>220</v>
      </c>
      <c r="L351" s="37" t="s">
        <v>219</v>
      </c>
      <c r="M351" s="37" t="s">
        <v>224</v>
      </c>
      <c r="N351" s="36" t="s">
        <v>225</v>
      </c>
      <c r="O351" s="36" t="s">
        <v>226</v>
      </c>
      <c r="P351" s="36" t="s">
        <v>239</v>
      </c>
      <c r="Q351" s="38"/>
      <c r="R351" s="39"/>
      <c r="S351" s="38"/>
      <c r="T351" s="42">
        <v>4750</v>
      </c>
      <c r="U351" s="42">
        <v>0</v>
      </c>
      <c r="V351" s="42">
        <v>4750</v>
      </c>
      <c r="W351" s="43"/>
    </row>
    <row r="352" spans="1:23" ht="22.5" x14ac:dyDescent="0.25">
      <c r="A352" s="36" t="s">
        <v>281</v>
      </c>
      <c r="B352" s="37" t="s">
        <v>217</v>
      </c>
      <c r="C352" s="37" t="s">
        <v>238</v>
      </c>
      <c r="D352" s="37" t="s">
        <v>219</v>
      </c>
      <c r="E352" s="37" t="s">
        <v>220</v>
      </c>
      <c r="F352" s="37" t="s">
        <v>220</v>
      </c>
      <c r="G352" s="37" t="s">
        <v>219</v>
      </c>
      <c r="H352" s="37" t="s">
        <v>221</v>
      </c>
      <c r="I352" s="37" t="s">
        <v>222</v>
      </c>
      <c r="J352" s="37" t="s">
        <v>223</v>
      </c>
      <c r="K352" s="37" t="s">
        <v>220</v>
      </c>
      <c r="L352" s="37" t="s">
        <v>219</v>
      </c>
      <c r="M352" s="37" t="s">
        <v>224</v>
      </c>
      <c r="N352" s="36" t="s">
        <v>225</v>
      </c>
      <c r="O352" s="36" t="s">
        <v>226</v>
      </c>
      <c r="P352" s="36" t="s">
        <v>228</v>
      </c>
      <c r="Q352" s="38"/>
      <c r="R352" s="39"/>
      <c r="S352" s="38"/>
      <c r="T352" s="42">
        <v>0</v>
      </c>
      <c r="U352" s="42">
        <v>8440607.3699999992</v>
      </c>
      <c r="V352" s="42">
        <v>-8440607.3699999992</v>
      </c>
      <c r="W352" s="43"/>
    </row>
    <row r="353" spans="1:23" ht="22.5" x14ac:dyDescent="0.25">
      <c r="A353" s="36" t="s">
        <v>281</v>
      </c>
      <c r="B353" s="37" t="s">
        <v>217</v>
      </c>
      <c r="C353" s="37" t="s">
        <v>238</v>
      </c>
      <c r="D353" s="37" t="s">
        <v>219</v>
      </c>
      <c r="E353" s="37" t="s">
        <v>220</v>
      </c>
      <c r="F353" s="37" t="s">
        <v>220</v>
      </c>
      <c r="G353" s="37" t="s">
        <v>219</v>
      </c>
      <c r="H353" s="37" t="s">
        <v>221</v>
      </c>
      <c r="I353" s="37" t="s">
        <v>222</v>
      </c>
      <c r="J353" s="37" t="s">
        <v>223</v>
      </c>
      <c r="K353" s="37" t="s">
        <v>220</v>
      </c>
      <c r="L353" s="37" t="s">
        <v>219</v>
      </c>
      <c r="M353" s="37" t="s">
        <v>224</v>
      </c>
      <c r="N353" s="36" t="s">
        <v>225</v>
      </c>
      <c r="O353" s="36" t="s">
        <v>226</v>
      </c>
      <c r="P353" s="36" t="s">
        <v>230</v>
      </c>
      <c r="Q353" s="38"/>
      <c r="R353" s="39"/>
      <c r="S353" s="38"/>
      <c r="T353" s="42">
        <v>374738.96</v>
      </c>
      <c r="U353" s="42">
        <v>5284923.75</v>
      </c>
      <c r="V353" s="42">
        <v>-4910184.79</v>
      </c>
      <c r="W353" s="43"/>
    </row>
    <row r="354" spans="1:23" ht="22.5" x14ac:dyDescent="0.25">
      <c r="A354" s="36" t="s">
        <v>281</v>
      </c>
      <c r="B354" s="37" t="s">
        <v>217</v>
      </c>
      <c r="C354" s="37" t="s">
        <v>238</v>
      </c>
      <c r="D354" s="37" t="s">
        <v>219</v>
      </c>
      <c r="E354" s="37" t="s">
        <v>220</v>
      </c>
      <c r="F354" s="37" t="s">
        <v>220</v>
      </c>
      <c r="G354" s="37" t="s">
        <v>219</v>
      </c>
      <c r="H354" s="37" t="s">
        <v>221</v>
      </c>
      <c r="I354" s="37" t="s">
        <v>222</v>
      </c>
      <c r="J354" s="37" t="s">
        <v>223</v>
      </c>
      <c r="K354" s="37" t="s">
        <v>220</v>
      </c>
      <c r="L354" s="37" t="s">
        <v>219</v>
      </c>
      <c r="M354" s="37" t="s">
        <v>224</v>
      </c>
      <c r="N354" s="36" t="s">
        <v>225</v>
      </c>
      <c r="O354" s="36" t="s">
        <v>226</v>
      </c>
      <c r="P354" s="36" t="s">
        <v>283</v>
      </c>
      <c r="Q354" s="38"/>
      <c r="R354" s="39"/>
      <c r="S354" s="38"/>
      <c r="T354" s="42">
        <v>8448690.4399999995</v>
      </c>
      <c r="U354" s="42">
        <v>0</v>
      </c>
      <c r="V354" s="42">
        <v>8448690.4399999995</v>
      </c>
      <c r="W354" s="43"/>
    </row>
    <row r="355" spans="1:23" ht="22.5" x14ac:dyDescent="0.25">
      <c r="A355" s="36" t="s">
        <v>281</v>
      </c>
      <c r="B355" s="37" t="s">
        <v>217</v>
      </c>
      <c r="C355" s="37" t="s">
        <v>238</v>
      </c>
      <c r="D355" s="37" t="s">
        <v>219</v>
      </c>
      <c r="E355" s="37" t="s">
        <v>220</v>
      </c>
      <c r="F355" s="37" t="s">
        <v>220</v>
      </c>
      <c r="G355" s="37" t="s">
        <v>219</v>
      </c>
      <c r="H355" s="37" t="s">
        <v>221</v>
      </c>
      <c r="I355" s="37" t="s">
        <v>222</v>
      </c>
      <c r="J355" s="37" t="s">
        <v>223</v>
      </c>
      <c r="K355" s="37" t="s">
        <v>220</v>
      </c>
      <c r="L355" s="37" t="s">
        <v>259</v>
      </c>
      <c r="M355" s="37" t="s">
        <v>224</v>
      </c>
      <c r="N355" s="36" t="s">
        <v>225</v>
      </c>
      <c r="O355" s="36" t="s">
        <v>226</v>
      </c>
      <c r="P355" s="36" t="s">
        <v>248</v>
      </c>
      <c r="Q355" s="38"/>
      <c r="R355" s="39"/>
      <c r="S355" s="38"/>
      <c r="T355" s="42">
        <v>0</v>
      </c>
      <c r="U355" s="42">
        <v>3.81</v>
      </c>
      <c r="V355" s="42">
        <v>-3.81</v>
      </c>
      <c r="W355" s="43"/>
    </row>
    <row r="356" spans="1:23" ht="22.5" x14ac:dyDescent="0.25">
      <c r="A356" s="36" t="s">
        <v>281</v>
      </c>
      <c r="B356" s="37" t="s">
        <v>217</v>
      </c>
      <c r="C356" s="37" t="s">
        <v>238</v>
      </c>
      <c r="D356" s="37" t="s">
        <v>219</v>
      </c>
      <c r="E356" s="37" t="s">
        <v>220</v>
      </c>
      <c r="F356" s="37" t="s">
        <v>220</v>
      </c>
      <c r="G356" s="37" t="s">
        <v>219</v>
      </c>
      <c r="H356" s="37" t="s">
        <v>221</v>
      </c>
      <c r="I356" s="37" t="s">
        <v>222</v>
      </c>
      <c r="J356" s="37" t="s">
        <v>223</v>
      </c>
      <c r="K356" s="37" t="s">
        <v>220</v>
      </c>
      <c r="L356" s="37" t="s">
        <v>260</v>
      </c>
      <c r="M356" s="37" t="s">
        <v>224</v>
      </c>
      <c r="N356" s="36" t="s">
        <v>225</v>
      </c>
      <c r="O356" s="36" t="s">
        <v>226</v>
      </c>
      <c r="P356" s="36" t="s">
        <v>248</v>
      </c>
      <c r="Q356" s="38"/>
      <c r="R356" s="39"/>
      <c r="S356" s="38"/>
      <c r="T356" s="42">
        <v>0</v>
      </c>
      <c r="U356" s="42">
        <v>1917.04</v>
      </c>
      <c r="V356" s="42">
        <v>-1917.04</v>
      </c>
      <c r="W356" s="43"/>
    </row>
    <row r="357" spans="1:23" ht="22.5" x14ac:dyDescent="0.25">
      <c r="A357" s="36" t="s">
        <v>281</v>
      </c>
      <c r="B357" s="37" t="s">
        <v>217</v>
      </c>
      <c r="C357" s="37" t="s">
        <v>238</v>
      </c>
      <c r="D357" s="37" t="s">
        <v>219</v>
      </c>
      <c r="E357" s="37" t="s">
        <v>220</v>
      </c>
      <c r="F357" s="37" t="s">
        <v>220</v>
      </c>
      <c r="G357" s="37" t="s">
        <v>219</v>
      </c>
      <c r="H357" s="37" t="s">
        <v>221</v>
      </c>
      <c r="I357" s="37" t="s">
        <v>222</v>
      </c>
      <c r="J357" s="37" t="s">
        <v>223</v>
      </c>
      <c r="K357" s="37" t="s">
        <v>220</v>
      </c>
      <c r="L357" s="37" t="s">
        <v>270</v>
      </c>
      <c r="M357" s="37" t="s">
        <v>224</v>
      </c>
      <c r="N357" s="36" t="s">
        <v>225</v>
      </c>
      <c r="O357" s="36" t="s">
        <v>226</v>
      </c>
      <c r="P357" s="36" t="s">
        <v>228</v>
      </c>
      <c r="Q357" s="38"/>
      <c r="R357" s="39"/>
      <c r="S357" s="38"/>
      <c r="T357" s="42">
        <v>290500</v>
      </c>
      <c r="U357" s="42">
        <v>0</v>
      </c>
      <c r="V357" s="42">
        <v>290500</v>
      </c>
      <c r="W357" s="43"/>
    </row>
    <row r="358" spans="1:23" ht="22.5" x14ac:dyDescent="0.25">
      <c r="A358" s="36" t="s">
        <v>281</v>
      </c>
      <c r="B358" s="37" t="s">
        <v>217</v>
      </c>
      <c r="C358" s="37" t="s">
        <v>238</v>
      </c>
      <c r="D358" s="37" t="s">
        <v>219</v>
      </c>
      <c r="E358" s="37" t="s">
        <v>220</v>
      </c>
      <c r="F358" s="37" t="s">
        <v>220</v>
      </c>
      <c r="G358" s="37" t="s">
        <v>219</v>
      </c>
      <c r="H358" s="37" t="s">
        <v>221</v>
      </c>
      <c r="I358" s="37" t="s">
        <v>222</v>
      </c>
      <c r="J358" s="37" t="s">
        <v>223</v>
      </c>
      <c r="K358" s="37" t="s">
        <v>220</v>
      </c>
      <c r="L358" s="37" t="s">
        <v>270</v>
      </c>
      <c r="M358" s="37" t="s">
        <v>224</v>
      </c>
      <c r="N358" s="36" t="s">
        <v>225</v>
      </c>
      <c r="O358" s="36" t="s">
        <v>226</v>
      </c>
      <c r="P358" s="36" t="s">
        <v>230</v>
      </c>
      <c r="Q358" s="38"/>
      <c r="R358" s="39"/>
      <c r="S358" s="38"/>
      <c r="T358" s="42">
        <v>257300</v>
      </c>
      <c r="U358" s="42">
        <v>0</v>
      </c>
      <c r="V358" s="42">
        <v>257300</v>
      </c>
      <c r="W358" s="43"/>
    </row>
    <row r="359" spans="1:23" ht="22.5" x14ac:dyDescent="0.25">
      <c r="A359" s="36" t="s">
        <v>281</v>
      </c>
      <c r="B359" s="37" t="s">
        <v>217</v>
      </c>
      <c r="C359" s="37" t="s">
        <v>238</v>
      </c>
      <c r="D359" s="37" t="s">
        <v>219</v>
      </c>
      <c r="E359" s="37" t="s">
        <v>220</v>
      </c>
      <c r="F359" s="37" t="s">
        <v>220</v>
      </c>
      <c r="G359" s="37" t="s">
        <v>219</v>
      </c>
      <c r="H359" s="37" t="s">
        <v>221</v>
      </c>
      <c r="I359" s="37" t="s">
        <v>222</v>
      </c>
      <c r="J359" s="37" t="s">
        <v>223</v>
      </c>
      <c r="K359" s="37" t="s">
        <v>220</v>
      </c>
      <c r="L359" s="37" t="s">
        <v>270</v>
      </c>
      <c r="M359" s="37" t="s">
        <v>224</v>
      </c>
      <c r="N359" s="36" t="s">
        <v>225</v>
      </c>
      <c r="O359" s="36" t="s">
        <v>226</v>
      </c>
      <c r="P359" s="36" t="s">
        <v>283</v>
      </c>
      <c r="Q359" s="38"/>
      <c r="R359" s="39"/>
      <c r="S359" s="38"/>
      <c r="T359" s="42">
        <v>0</v>
      </c>
      <c r="U359" s="42">
        <v>290500</v>
      </c>
      <c r="V359" s="42">
        <v>-290500</v>
      </c>
      <c r="W359" s="43"/>
    </row>
    <row r="360" spans="1:23" ht="22.5" x14ac:dyDescent="0.25">
      <c r="A360" s="36" t="s">
        <v>281</v>
      </c>
      <c r="B360" s="37" t="s">
        <v>217</v>
      </c>
      <c r="C360" s="37" t="s">
        <v>238</v>
      </c>
      <c r="D360" s="37" t="s">
        <v>219</v>
      </c>
      <c r="E360" s="37" t="s">
        <v>240</v>
      </c>
      <c r="F360" s="37" t="s">
        <v>220</v>
      </c>
      <c r="G360" s="37" t="s">
        <v>219</v>
      </c>
      <c r="H360" s="37" t="s">
        <v>221</v>
      </c>
      <c r="I360" s="37" t="s">
        <v>222</v>
      </c>
      <c r="J360" s="37" t="s">
        <v>223</v>
      </c>
      <c r="K360" s="37" t="s">
        <v>220</v>
      </c>
      <c r="L360" s="37" t="s">
        <v>219</v>
      </c>
      <c r="M360" s="37" t="s">
        <v>224</v>
      </c>
      <c r="N360" s="36" t="s">
        <v>225</v>
      </c>
      <c r="O360" s="36" t="s">
        <v>226</v>
      </c>
      <c r="P360" s="36" t="s">
        <v>241</v>
      </c>
      <c r="Q360" s="38"/>
      <c r="R360" s="39"/>
      <c r="S360" s="38"/>
      <c r="T360" s="42">
        <v>1553407.44</v>
      </c>
      <c r="U360" s="42">
        <v>0</v>
      </c>
      <c r="V360" s="42">
        <v>1553407.44</v>
      </c>
      <c r="W360" s="43"/>
    </row>
    <row r="361" spans="1:23" ht="22.5" x14ac:dyDescent="0.25">
      <c r="A361" s="36" t="s">
        <v>281</v>
      </c>
      <c r="B361" s="37" t="s">
        <v>217</v>
      </c>
      <c r="C361" s="37" t="s">
        <v>238</v>
      </c>
      <c r="D361" s="37" t="s">
        <v>219</v>
      </c>
      <c r="E361" s="37" t="s">
        <v>240</v>
      </c>
      <c r="F361" s="37" t="s">
        <v>220</v>
      </c>
      <c r="G361" s="37" t="s">
        <v>219</v>
      </c>
      <c r="H361" s="37" t="s">
        <v>221</v>
      </c>
      <c r="I361" s="37" t="s">
        <v>222</v>
      </c>
      <c r="J361" s="37" t="s">
        <v>223</v>
      </c>
      <c r="K361" s="37" t="s">
        <v>220</v>
      </c>
      <c r="L361" s="37" t="s">
        <v>219</v>
      </c>
      <c r="M361" s="37" t="s">
        <v>224</v>
      </c>
      <c r="N361" s="36" t="s">
        <v>225</v>
      </c>
      <c r="O361" s="36" t="s">
        <v>226</v>
      </c>
      <c r="P361" s="36" t="s">
        <v>284</v>
      </c>
      <c r="Q361" s="38"/>
      <c r="R361" s="39"/>
      <c r="S361" s="38"/>
      <c r="T361" s="42">
        <v>0</v>
      </c>
      <c r="U361" s="42">
        <v>3531446.01</v>
      </c>
      <c r="V361" s="42">
        <v>-3531446.01</v>
      </c>
      <c r="W361" s="43"/>
    </row>
    <row r="362" spans="1:23" ht="22.5" x14ac:dyDescent="0.25">
      <c r="A362" s="36" t="s">
        <v>281</v>
      </c>
      <c r="B362" s="37" t="s">
        <v>217</v>
      </c>
      <c r="C362" s="37" t="s">
        <v>238</v>
      </c>
      <c r="D362" s="37" t="s">
        <v>219</v>
      </c>
      <c r="E362" s="37" t="s">
        <v>240</v>
      </c>
      <c r="F362" s="37" t="s">
        <v>220</v>
      </c>
      <c r="G362" s="37" t="s">
        <v>219</v>
      </c>
      <c r="H362" s="37" t="s">
        <v>221</v>
      </c>
      <c r="I362" s="37" t="s">
        <v>222</v>
      </c>
      <c r="J362" s="37" t="s">
        <v>223</v>
      </c>
      <c r="K362" s="37" t="s">
        <v>220</v>
      </c>
      <c r="L362" s="37" t="s">
        <v>243</v>
      </c>
      <c r="M362" s="37" t="s">
        <v>224</v>
      </c>
      <c r="N362" s="36" t="s">
        <v>225</v>
      </c>
      <c r="O362" s="36" t="s">
        <v>226</v>
      </c>
      <c r="P362" s="36" t="s">
        <v>228</v>
      </c>
      <c r="Q362" s="38"/>
      <c r="R362" s="39"/>
      <c r="S362" s="38"/>
      <c r="T362" s="42">
        <v>8036017.3600000003</v>
      </c>
      <c r="U362" s="42">
        <v>0</v>
      </c>
      <c r="V362" s="42">
        <v>8036017.3600000003</v>
      </c>
      <c r="W362" s="43"/>
    </row>
    <row r="363" spans="1:23" ht="22.5" x14ac:dyDescent="0.25">
      <c r="A363" s="36" t="s">
        <v>281</v>
      </c>
      <c r="B363" s="37" t="s">
        <v>217</v>
      </c>
      <c r="C363" s="37" t="s">
        <v>238</v>
      </c>
      <c r="D363" s="37" t="s">
        <v>219</v>
      </c>
      <c r="E363" s="37" t="s">
        <v>240</v>
      </c>
      <c r="F363" s="37" t="s">
        <v>220</v>
      </c>
      <c r="G363" s="37" t="s">
        <v>219</v>
      </c>
      <c r="H363" s="37" t="s">
        <v>221</v>
      </c>
      <c r="I363" s="37" t="s">
        <v>222</v>
      </c>
      <c r="J363" s="37" t="s">
        <v>223</v>
      </c>
      <c r="K363" s="37" t="s">
        <v>220</v>
      </c>
      <c r="L363" s="37" t="s">
        <v>243</v>
      </c>
      <c r="M363" s="37" t="s">
        <v>224</v>
      </c>
      <c r="N363" s="36" t="s">
        <v>225</v>
      </c>
      <c r="O363" s="36" t="s">
        <v>226</v>
      </c>
      <c r="P363" s="36" t="s">
        <v>230</v>
      </c>
      <c r="Q363" s="38"/>
      <c r="R363" s="39"/>
      <c r="S363" s="38"/>
      <c r="T363" s="42">
        <v>5997852.2800000003</v>
      </c>
      <c r="U363" s="42">
        <v>0</v>
      </c>
      <c r="V363" s="42">
        <v>5997852.2800000003</v>
      </c>
      <c r="W363" s="43"/>
    </row>
    <row r="364" spans="1:23" ht="22.5" x14ac:dyDescent="0.25">
      <c r="A364" s="36" t="s">
        <v>281</v>
      </c>
      <c r="B364" s="37" t="s">
        <v>217</v>
      </c>
      <c r="C364" s="37" t="s">
        <v>238</v>
      </c>
      <c r="D364" s="37" t="s">
        <v>219</v>
      </c>
      <c r="E364" s="37" t="s">
        <v>240</v>
      </c>
      <c r="F364" s="37" t="s">
        <v>220</v>
      </c>
      <c r="G364" s="37" t="s">
        <v>219</v>
      </c>
      <c r="H364" s="37" t="s">
        <v>221</v>
      </c>
      <c r="I364" s="37" t="s">
        <v>222</v>
      </c>
      <c r="J364" s="37" t="s">
        <v>223</v>
      </c>
      <c r="K364" s="37" t="s">
        <v>220</v>
      </c>
      <c r="L364" s="37" t="s">
        <v>243</v>
      </c>
      <c r="M364" s="37" t="s">
        <v>224</v>
      </c>
      <c r="N364" s="36" t="s">
        <v>225</v>
      </c>
      <c r="O364" s="36" t="s">
        <v>226</v>
      </c>
      <c r="P364" s="36" t="s">
        <v>283</v>
      </c>
      <c r="Q364" s="38"/>
      <c r="R364" s="39"/>
      <c r="S364" s="38"/>
      <c r="T364" s="42">
        <v>0</v>
      </c>
      <c r="U364" s="42">
        <v>8036017.3600000003</v>
      </c>
      <c r="V364" s="42">
        <v>-8036017.3600000003</v>
      </c>
      <c r="W364" s="43"/>
    </row>
    <row r="365" spans="1:23" ht="22.5" x14ac:dyDescent="0.25">
      <c r="A365" s="36" t="s">
        <v>281</v>
      </c>
      <c r="B365" s="37" t="s">
        <v>217</v>
      </c>
      <c r="C365" s="37" t="s">
        <v>238</v>
      </c>
      <c r="D365" s="37" t="s">
        <v>219</v>
      </c>
      <c r="E365" s="37" t="s">
        <v>244</v>
      </c>
      <c r="F365" s="37" t="s">
        <v>220</v>
      </c>
      <c r="G365" s="37" t="s">
        <v>219</v>
      </c>
      <c r="H365" s="37" t="s">
        <v>221</v>
      </c>
      <c r="I365" s="37" t="s">
        <v>222</v>
      </c>
      <c r="J365" s="37" t="s">
        <v>223</v>
      </c>
      <c r="K365" s="37" t="s">
        <v>220</v>
      </c>
      <c r="L365" s="37" t="s">
        <v>219</v>
      </c>
      <c r="M365" s="37" t="s">
        <v>224</v>
      </c>
      <c r="N365" s="36" t="s">
        <v>225</v>
      </c>
      <c r="O365" s="36" t="s">
        <v>226</v>
      </c>
      <c r="P365" s="36" t="s">
        <v>241</v>
      </c>
      <c r="Q365" s="38"/>
      <c r="R365" s="39"/>
      <c r="S365" s="38"/>
      <c r="T365" s="42">
        <v>67771.55</v>
      </c>
      <c r="U365" s="42">
        <v>0</v>
      </c>
      <c r="V365" s="42">
        <v>67771.55</v>
      </c>
      <c r="W365" s="43"/>
    </row>
    <row r="366" spans="1:23" ht="22.5" x14ac:dyDescent="0.25">
      <c r="A366" s="36" t="s">
        <v>281</v>
      </c>
      <c r="B366" s="37" t="s">
        <v>217</v>
      </c>
      <c r="C366" s="37" t="s">
        <v>238</v>
      </c>
      <c r="D366" s="37" t="s">
        <v>219</v>
      </c>
      <c r="E366" s="37" t="s">
        <v>244</v>
      </c>
      <c r="F366" s="37" t="s">
        <v>220</v>
      </c>
      <c r="G366" s="37" t="s">
        <v>219</v>
      </c>
      <c r="H366" s="37" t="s">
        <v>221</v>
      </c>
      <c r="I366" s="37" t="s">
        <v>222</v>
      </c>
      <c r="J366" s="37" t="s">
        <v>223</v>
      </c>
      <c r="K366" s="37" t="s">
        <v>220</v>
      </c>
      <c r="L366" s="37" t="s">
        <v>219</v>
      </c>
      <c r="M366" s="37" t="s">
        <v>224</v>
      </c>
      <c r="N366" s="36" t="s">
        <v>225</v>
      </c>
      <c r="O366" s="36" t="s">
        <v>226</v>
      </c>
      <c r="P366" s="36" t="s">
        <v>284</v>
      </c>
      <c r="Q366" s="38"/>
      <c r="R366" s="39"/>
      <c r="S366" s="38"/>
      <c r="T366" s="42">
        <v>0</v>
      </c>
      <c r="U366" s="42">
        <v>123078.7</v>
      </c>
      <c r="V366" s="42">
        <v>-123078.7</v>
      </c>
      <c r="W366" s="43"/>
    </row>
    <row r="367" spans="1:23" ht="22.5" x14ac:dyDescent="0.25">
      <c r="A367" s="36" t="s">
        <v>281</v>
      </c>
      <c r="B367" s="37" t="s">
        <v>217</v>
      </c>
      <c r="C367" s="37" t="s">
        <v>238</v>
      </c>
      <c r="D367" s="37" t="s">
        <v>219</v>
      </c>
      <c r="E367" s="37" t="s">
        <v>220</v>
      </c>
      <c r="F367" s="37" t="s">
        <v>220</v>
      </c>
      <c r="G367" s="37" t="s">
        <v>219</v>
      </c>
      <c r="H367" s="37" t="s">
        <v>285</v>
      </c>
      <c r="I367" s="37" t="s">
        <v>222</v>
      </c>
      <c r="J367" s="37" t="s">
        <v>223</v>
      </c>
      <c r="K367" s="37" t="s">
        <v>220</v>
      </c>
      <c r="L367" s="37" t="s">
        <v>219</v>
      </c>
      <c r="M367" s="37" t="s">
        <v>224</v>
      </c>
      <c r="N367" s="36" t="s">
        <v>225</v>
      </c>
      <c r="O367" s="36" t="s">
        <v>226</v>
      </c>
      <c r="P367" s="36" t="s">
        <v>248</v>
      </c>
      <c r="Q367" s="38"/>
      <c r="R367" s="39"/>
      <c r="S367" s="38"/>
      <c r="T367" s="42">
        <v>0</v>
      </c>
      <c r="U367" s="42">
        <v>3705</v>
      </c>
      <c r="V367" s="42">
        <v>-3705</v>
      </c>
      <c r="W367" s="43"/>
    </row>
    <row r="368" spans="1:23" ht="22.5" x14ac:dyDescent="0.25">
      <c r="A368" s="36" t="s">
        <v>286</v>
      </c>
      <c r="B368" s="37" t="s">
        <v>217</v>
      </c>
      <c r="C368" s="37" t="s">
        <v>218</v>
      </c>
      <c r="D368" s="37" t="s">
        <v>219</v>
      </c>
      <c r="E368" s="37" t="s">
        <v>220</v>
      </c>
      <c r="F368" s="37" t="s">
        <v>220</v>
      </c>
      <c r="G368" s="37" t="s">
        <v>219</v>
      </c>
      <c r="H368" s="37" t="s">
        <v>221</v>
      </c>
      <c r="I368" s="37" t="s">
        <v>222</v>
      </c>
      <c r="J368" s="37" t="s">
        <v>223</v>
      </c>
      <c r="K368" s="37" t="s">
        <v>220</v>
      </c>
      <c r="L368" s="37" t="s">
        <v>219</v>
      </c>
      <c r="M368" s="37" t="s">
        <v>224</v>
      </c>
      <c r="N368" s="36" t="s">
        <v>225</v>
      </c>
      <c r="O368" s="36" t="s">
        <v>226</v>
      </c>
      <c r="P368" s="36" t="s">
        <v>227</v>
      </c>
      <c r="Q368" s="38"/>
      <c r="R368" s="39"/>
      <c r="S368" s="38"/>
      <c r="T368" s="40"/>
      <c r="U368" s="40"/>
      <c r="V368" s="40"/>
      <c r="W368" s="41">
        <v>11224170</v>
      </c>
    </row>
    <row r="369" spans="1:23" ht="22.5" x14ac:dyDescent="0.25">
      <c r="A369" s="36" t="s">
        <v>286</v>
      </c>
      <c r="B369" s="37" t="s">
        <v>217</v>
      </c>
      <c r="C369" s="37" t="s">
        <v>218</v>
      </c>
      <c r="D369" s="37" t="s">
        <v>219</v>
      </c>
      <c r="E369" s="37" t="s">
        <v>220</v>
      </c>
      <c r="F369" s="37" t="s">
        <v>220</v>
      </c>
      <c r="G369" s="37" t="s">
        <v>219</v>
      </c>
      <c r="H369" s="37" t="s">
        <v>221</v>
      </c>
      <c r="I369" s="37" t="s">
        <v>222</v>
      </c>
      <c r="J369" s="37" t="s">
        <v>223</v>
      </c>
      <c r="K369" s="37" t="s">
        <v>220</v>
      </c>
      <c r="L369" s="37" t="s">
        <v>219</v>
      </c>
      <c r="M369" s="37" t="s">
        <v>224</v>
      </c>
      <c r="N369" s="36" t="s">
        <v>225</v>
      </c>
      <c r="O369" s="36" t="s">
        <v>226</v>
      </c>
      <c r="P369" s="36" t="s">
        <v>228</v>
      </c>
      <c r="Q369" s="38"/>
      <c r="R369" s="39"/>
      <c r="S369" s="38"/>
      <c r="T369" s="42">
        <v>4352610.25</v>
      </c>
      <c r="U369" s="42">
        <v>0</v>
      </c>
      <c r="V369" s="42">
        <v>4352610.25</v>
      </c>
      <c r="W369" s="43"/>
    </row>
    <row r="370" spans="1:23" ht="22.5" x14ac:dyDescent="0.25">
      <c r="A370" s="36" t="s">
        <v>286</v>
      </c>
      <c r="B370" s="37" t="s">
        <v>217</v>
      </c>
      <c r="C370" s="37" t="s">
        <v>218</v>
      </c>
      <c r="D370" s="37" t="s">
        <v>219</v>
      </c>
      <c r="E370" s="37" t="s">
        <v>220</v>
      </c>
      <c r="F370" s="37" t="s">
        <v>220</v>
      </c>
      <c r="G370" s="37" t="s">
        <v>219</v>
      </c>
      <c r="H370" s="37" t="s">
        <v>221</v>
      </c>
      <c r="I370" s="37" t="s">
        <v>222</v>
      </c>
      <c r="J370" s="37" t="s">
        <v>223</v>
      </c>
      <c r="K370" s="37" t="s">
        <v>220</v>
      </c>
      <c r="L370" s="37" t="s">
        <v>219</v>
      </c>
      <c r="M370" s="37" t="s">
        <v>224</v>
      </c>
      <c r="N370" s="36" t="s">
        <v>225</v>
      </c>
      <c r="O370" s="36" t="s">
        <v>226</v>
      </c>
      <c r="P370" s="36" t="s">
        <v>229</v>
      </c>
      <c r="Q370" s="38"/>
      <c r="R370" s="39"/>
      <c r="S370" s="38"/>
      <c r="T370" s="40"/>
      <c r="U370" s="40"/>
      <c r="V370" s="40"/>
      <c r="W370" s="41">
        <v>6427500</v>
      </c>
    </row>
    <row r="371" spans="1:23" ht="22.5" x14ac:dyDescent="0.25">
      <c r="A371" s="36" t="s">
        <v>286</v>
      </c>
      <c r="B371" s="37" t="s">
        <v>217</v>
      </c>
      <c r="C371" s="37" t="s">
        <v>218</v>
      </c>
      <c r="D371" s="37" t="s">
        <v>219</v>
      </c>
      <c r="E371" s="37" t="s">
        <v>220</v>
      </c>
      <c r="F371" s="37" t="s">
        <v>220</v>
      </c>
      <c r="G371" s="37" t="s">
        <v>219</v>
      </c>
      <c r="H371" s="37" t="s">
        <v>221</v>
      </c>
      <c r="I371" s="37" t="s">
        <v>222</v>
      </c>
      <c r="J371" s="37" t="s">
        <v>223</v>
      </c>
      <c r="K371" s="37" t="s">
        <v>220</v>
      </c>
      <c r="L371" s="37" t="s">
        <v>219</v>
      </c>
      <c r="M371" s="37" t="s">
        <v>224</v>
      </c>
      <c r="N371" s="36" t="s">
        <v>225</v>
      </c>
      <c r="O371" s="36" t="s">
        <v>226</v>
      </c>
      <c r="P371" s="36" t="s">
        <v>230</v>
      </c>
      <c r="Q371" s="38"/>
      <c r="R371" s="39"/>
      <c r="S371" s="38"/>
      <c r="T371" s="42">
        <v>1389557.13</v>
      </c>
      <c r="U371" s="42">
        <v>0</v>
      </c>
      <c r="V371" s="42">
        <v>1389557.13</v>
      </c>
      <c r="W371" s="43"/>
    </row>
    <row r="372" spans="1:23" ht="22.5" x14ac:dyDescent="0.25">
      <c r="A372" s="36" t="s">
        <v>286</v>
      </c>
      <c r="B372" s="37" t="s">
        <v>217</v>
      </c>
      <c r="C372" s="37" t="s">
        <v>218</v>
      </c>
      <c r="D372" s="37" t="s">
        <v>219</v>
      </c>
      <c r="E372" s="37" t="s">
        <v>220</v>
      </c>
      <c r="F372" s="37" t="s">
        <v>220</v>
      </c>
      <c r="G372" s="37" t="s">
        <v>219</v>
      </c>
      <c r="H372" s="37" t="s">
        <v>221</v>
      </c>
      <c r="I372" s="37" t="s">
        <v>222</v>
      </c>
      <c r="J372" s="37" t="s">
        <v>223</v>
      </c>
      <c r="K372" s="37" t="s">
        <v>220</v>
      </c>
      <c r="L372" s="37" t="s">
        <v>219</v>
      </c>
      <c r="M372" s="37" t="s">
        <v>224</v>
      </c>
      <c r="N372" s="36" t="s">
        <v>225</v>
      </c>
      <c r="O372" s="36" t="s">
        <v>226</v>
      </c>
      <c r="P372" s="36" t="s">
        <v>287</v>
      </c>
      <c r="Q372" s="38"/>
      <c r="R372" s="39"/>
      <c r="S372" s="38"/>
      <c r="T372" s="40"/>
      <c r="U372" s="40"/>
      <c r="V372" s="40"/>
      <c r="W372" s="41">
        <v>-11224170</v>
      </c>
    </row>
    <row r="373" spans="1:23" ht="22.5" x14ac:dyDescent="0.25">
      <c r="A373" s="36" t="s">
        <v>286</v>
      </c>
      <c r="B373" s="37" t="s">
        <v>217</v>
      </c>
      <c r="C373" s="37" t="s">
        <v>218</v>
      </c>
      <c r="D373" s="37" t="s">
        <v>219</v>
      </c>
      <c r="E373" s="37" t="s">
        <v>220</v>
      </c>
      <c r="F373" s="37" t="s">
        <v>220</v>
      </c>
      <c r="G373" s="37" t="s">
        <v>219</v>
      </c>
      <c r="H373" s="37" t="s">
        <v>221</v>
      </c>
      <c r="I373" s="37" t="s">
        <v>222</v>
      </c>
      <c r="J373" s="37" t="s">
        <v>223</v>
      </c>
      <c r="K373" s="37" t="s">
        <v>220</v>
      </c>
      <c r="L373" s="37" t="s">
        <v>219</v>
      </c>
      <c r="M373" s="37" t="s">
        <v>224</v>
      </c>
      <c r="N373" s="36" t="s">
        <v>225</v>
      </c>
      <c r="O373" s="36" t="s">
        <v>226</v>
      </c>
      <c r="P373" s="36" t="s">
        <v>288</v>
      </c>
      <c r="Q373" s="38"/>
      <c r="R373" s="39"/>
      <c r="S373" s="38"/>
      <c r="T373" s="42">
        <v>0</v>
      </c>
      <c r="U373" s="42">
        <v>4352653.71</v>
      </c>
      <c r="V373" s="42">
        <v>-4352653.71</v>
      </c>
      <c r="W373" s="43"/>
    </row>
    <row r="374" spans="1:23" ht="22.5" x14ac:dyDescent="0.25">
      <c r="A374" s="36" t="s">
        <v>286</v>
      </c>
      <c r="B374" s="37" t="s">
        <v>217</v>
      </c>
      <c r="C374" s="37" t="s">
        <v>233</v>
      </c>
      <c r="D374" s="37" t="s">
        <v>219</v>
      </c>
      <c r="E374" s="37" t="s">
        <v>220</v>
      </c>
      <c r="F374" s="37" t="s">
        <v>220</v>
      </c>
      <c r="G374" s="37" t="s">
        <v>219</v>
      </c>
      <c r="H374" s="37" t="s">
        <v>221</v>
      </c>
      <c r="I374" s="37" t="s">
        <v>222</v>
      </c>
      <c r="J374" s="37" t="s">
        <v>223</v>
      </c>
      <c r="K374" s="37" t="s">
        <v>220</v>
      </c>
      <c r="L374" s="37" t="s">
        <v>234</v>
      </c>
      <c r="M374" s="37" t="s">
        <v>224</v>
      </c>
      <c r="N374" s="36" t="s">
        <v>225</v>
      </c>
      <c r="O374" s="36" t="s">
        <v>226</v>
      </c>
      <c r="P374" s="36" t="s">
        <v>227</v>
      </c>
      <c r="Q374" s="38"/>
      <c r="R374" s="39"/>
      <c r="S374" s="38"/>
      <c r="T374" s="40"/>
      <c r="U374" s="40"/>
      <c r="V374" s="40"/>
      <c r="W374" s="41">
        <v>11671718</v>
      </c>
    </row>
    <row r="375" spans="1:23" ht="22.5" x14ac:dyDescent="0.25">
      <c r="A375" s="36" t="s">
        <v>286</v>
      </c>
      <c r="B375" s="37" t="s">
        <v>217</v>
      </c>
      <c r="C375" s="37" t="s">
        <v>233</v>
      </c>
      <c r="D375" s="37" t="s">
        <v>219</v>
      </c>
      <c r="E375" s="37" t="s">
        <v>220</v>
      </c>
      <c r="F375" s="37" t="s">
        <v>220</v>
      </c>
      <c r="G375" s="37" t="s">
        <v>219</v>
      </c>
      <c r="H375" s="37" t="s">
        <v>221</v>
      </c>
      <c r="I375" s="37" t="s">
        <v>222</v>
      </c>
      <c r="J375" s="37" t="s">
        <v>223</v>
      </c>
      <c r="K375" s="37" t="s">
        <v>220</v>
      </c>
      <c r="L375" s="37" t="s">
        <v>234</v>
      </c>
      <c r="M375" s="37" t="s">
        <v>224</v>
      </c>
      <c r="N375" s="36" t="s">
        <v>225</v>
      </c>
      <c r="O375" s="36" t="s">
        <v>226</v>
      </c>
      <c r="P375" s="36" t="s">
        <v>228</v>
      </c>
      <c r="Q375" s="38"/>
      <c r="R375" s="39"/>
      <c r="S375" s="38"/>
      <c r="T375" s="42">
        <v>0</v>
      </c>
      <c r="U375" s="42">
        <v>1172611.6200000001</v>
      </c>
      <c r="V375" s="42">
        <v>-1172611.6200000001</v>
      </c>
      <c r="W375" s="43"/>
    </row>
    <row r="376" spans="1:23" ht="22.5" x14ac:dyDescent="0.25">
      <c r="A376" s="36" t="s">
        <v>286</v>
      </c>
      <c r="B376" s="37" t="s">
        <v>217</v>
      </c>
      <c r="C376" s="37" t="s">
        <v>233</v>
      </c>
      <c r="D376" s="37" t="s">
        <v>219</v>
      </c>
      <c r="E376" s="37" t="s">
        <v>220</v>
      </c>
      <c r="F376" s="37" t="s">
        <v>220</v>
      </c>
      <c r="G376" s="37" t="s">
        <v>219</v>
      </c>
      <c r="H376" s="37" t="s">
        <v>221</v>
      </c>
      <c r="I376" s="37" t="s">
        <v>222</v>
      </c>
      <c r="J376" s="37" t="s">
        <v>223</v>
      </c>
      <c r="K376" s="37" t="s">
        <v>220</v>
      </c>
      <c r="L376" s="37" t="s">
        <v>234</v>
      </c>
      <c r="M376" s="37" t="s">
        <v>224</v>
      </c>
      <c r="N376" s="36" t="s">
        <v>225</v>
      </c>
      <c r="O376" s="36" t="s">
        <v>226</v>
      </c>
      <c r="P376" s="36" t="s">
        <v>229</v>
      </c>
      <c r="Q376" s="38"/>
      <c r="R376" s="39"/>
      <c r="S376" s="38"/>
      <c r="T376" s="40"/>
      <c r="U376" s="40"/>
      <c r="V376" s="40"/>
      <c r="W376" s="41">
        <v>7936036</v>
      </c>
    </row>
    <row r="377" spans="1:23" ht="22.5" x14ac:dyDescent="0.25">
      <c r="A377" s="36" t="s">
        <v>286</v>
      </c>
      <c r="B377" s="37" t="s">
        <v>217</v>
      </c>
      <c r="C377" s="37" t="s">
        <v>233</v>
      </c>
      <c r="D377" s="37" t="s">
        <v>219</v>
      </c>
      <c r="E377" s="37" t="s">
        <v>220</v>
      </c>
      <c r="F377" s="37" t="s">
        <v>220</v>
      </c>
      <c r="G377" s="37" t="s">
        <v>219</v>
      </c>
      <c r="H377" s="37" t="s">
        <v>221</v>
      </c>
      <c r="I377" s="37" t="s">
        <v>222</v>
      </c>
      <c r="J377" s="37" t="s">
        <v>223</v>
      </c>
      <c r="K377" s="37" t="s">
        <v>220</v>
      </c>
      <c r="L377" s="37" t="s">
        <v>234</v>
      </c>
      <c r="M377" s="37" t="s">
        <v>224</v>
      </c>
      <c r="N377" s="36" t="s">
        <v>225</v>
      </c>
      <c r="O377" s="36" t="s">
        <v>226</v>
      </c>
      <c r="P377" s="36" t="s">
        <v>230</v>
      </c>
      <c r="Q377" s="38"/>
      <c r="R377" s="39"/>
      <c r="S377" s="38"/>
      <c r="T377" s="42">
        <v>0</v>
      </c>
      <c r="U377" s="42">
        <v>142329.71</v>
      </c>
      <c r="V377" s="42">
        <v>-142329.71</v>
      </c>
      <c r="W377" s="43"/>
    </row>
    <row r="378" spans="1:23" ht="22.5" x14ac:dyDescent="0.25">
      <c r="A378" s="36" t="s">
        <v>286</v>
      </c>
      <c r="B378" s="37" t="s">
        <v>217</v>
      </c>
      <c r="C378" s="37" t="s">
        <v>233</v>
      </c>
      <c r="D378" s="37" t="s">
        <v>219</v>
      </c>
      <c r="E378" s="37" t="s">
        <v>220</v>
      </c>
      <c r="F378" s="37" t="s">
        <v>220</v>
      </c>
      <c r="G378" s="37" t="s">
        <v>219</v>
      </c>
      <c r="H378" s="37" t="s">
        <v>221</v>
      </c>
      <c r="I378" s="37" t="s">
        <v>222</v>
      </c>
      <c r="J378" s="37" t="s">
        <v>223</v>
      </c>
      <c r="K378" s="37" t="s">
        <v>220</v>
      </c>
      <c r="L378" s="37" t="s">
        <v>234</v>
      </c>
      <c r="M378" s="37" t="s">
        <v>224</v>
      </c>
      <c r="N378" s="36" t="s">
        <v>225</v>
      </c>
      <c r="O378" s="36" t="s">
        <v>226</v>
      </c>
      <c r="P378" s="36" t="s">
        <v>287</v>
      </c>
      <c r="Q378" s="38"/>
      <c r="R378" s="39"/>
      <c r="S378" s="38"/>
      <c r="T378" s="40"/>
      <c r="U378" s="40"/>
      <c r="V378" s="40"/>
      <c r="W378" s="41">
        <v>-11675499</v>
      </c>
    </row>
    <row r="379" spans="1:23" ht="22.5" x14ac:dyDescent="0.25">
      <c r="A379" s="36" t="s">
        <v>286</v>
      </c>
      <c r="B379" s="37" t="s">
        <v>217</v>
      </c>
      <c r="C379" s="37" t="s">
        <v>233</v>
      </c>
      <c r="D379" s="37" t="s">
        <v>219</v>
      </c>
      <c r="E379" s="37" t="s">
        <v>220</v>
      </c>
      <c r="F379" s="37" t="s">
        <v>220</v>
      </c>
      <c r="G379" s="37" t="s">
        <v>219</v>
      </c>
      <c r="H379" s="37" t="s">
        <v>221</v>
      </c>
      <c r="I379" s="37" t="s">
        <v>222</v>
      </c>
      <c r="J379" s="37" t="s">
        <v>223</v>
      </c>
      <c r="K379" s="37" t="s">
        <v>220</v>
      </c>
      <c r="L379" s="37" t="s">
        <v>234</v>
      </c>
      <c r="M379" s="37" t="s">
        <v>224</v>
      </c>
      <c r="N379" s="36" t="s">
        <v>225</v>
      </c>
      <c r="O379" s="36" t="s">
        <v>226</v>
      </c>
      <c r="P379" s="36" t="s">
        <v>288</v>
      </c>
      <c r="Q379" s="38"/>
      <c r="R379" s="39"/>
      <c r="S379" s="38"/>
      <c r="T379" s="42">
        <v>1172225.6200000001</v>
      </c>
      <c r="U379" s="42">
        <v>0</v>
      </c>
      <c r="V379" s="42">
        <v>1172225.6200000001</v>
      </c>
      <c r="W379" s="43"/>
    </row>
    <row r="380" spans="1:23" ht="22.5" x14ac:dyDescent="0.25">
      <c r="A380" s="36" t="s">
        <v>286</v>
      </c>
      <c r="B380" s="37" t="s">
        <v>217</v>
      </c>
      <c r="C380" s="37" t="s">
        <v>233</v>
      </c>
      <c r="D380" s="37" t="s">
        <v>219</v>
      </c>
      <c r="E380" s="37" t="s">
        <v>220</v>
      </c>
      <c r="F380" s="37" t="s">
        <v>220</v>
      </c>
      <c r="G380" s="37" t="s">
        <v>219</v>
      </c>
      <c r="H380" s="37" t="s">
        <v>221</v>
      </c>
      <c r="I380" s="37" t="s">
        <v>222</v>
      </c>
      <c r="J380" s="37" t="s">
        <v>223</v>
      </c>
      <c r="K380" s="37" t="s">
        <v>220</v>
      </c>
      <c r="L380" s="37" t="s">
        <v>235</v>
      </c>
      <c r="M380" s="37" t="s">
        <v>224</v>
      </c>
      <c r="N380" s="36" t="s">
        <v>225</v>
      </c>
      <c r="O380" s="36" t="s">
        <v>226</v>
      </c>
      <c r="P380" s="36" t="s">
        <v>228</v>
      </c>
      <c r="Q380" s="38"/>
      <c r="R380" s="39"/>
      <c r="S380" s="38"/>
      <c r="T380" s="42">
        <v>1954471.97</v>
      </c>
      <c r="U380" s="42">
        <v>0</v>
      </c>
      <c r="V380" s="42">
        <v>1954471.97</v>
      </c>
      <c r="W380" s="43"/>
    </row>
    <row r="381" spans="1:23" ht="22.5" x14ac:dyDescent="0.25">
      <c r="A381" s="36" t="s">
        <v>286</v>
      </c>
      <c r="B381" s="37" t="s">
        <v>217</v>
      </c>
      <c r="C381" s="37" t="s">
        <v>233</v>
      </c>
      <c r="D381" s="37" t="s">
        <v>219</v>
      </c>
      <c r="E381" s="37" t="s">
        <v>220</v>
      </c>
      <c r="F381" s="37" t="s">
        <v>220</v>
      </c>
      <c r="G381" s="37" t="s">
        <v>219</v>
      </c>
      <c r="H381" s="37" t="s">
        <v>221</v>
      </c>
      <c r="I381" s="37" t="s">
        <v>222</v>
      </c>
      <c r="J381" s="37" t="s">
        <v>223</v>
      </c>
      <c r="K381" s="37" t="s">
        <v>220</v>
      </c>
      <c r="L381" s="37" t="s">
        <v>235</v>
      </c>
      <c r="M381" s="37" t="s">
        <v>224</v>
      </c>
      <c r="N381" s="36" t="s">
        <v>225</v>
      </c>
      <c r="O381" s="36" t="s">
        <v>226</v>
      </c>
      <c r="P381" s="36" t="s">
        <v>230</v>
      </c>
      <c r="Q381" s="38"/>
      <c r="R381" s="39"/>
      <c r="S381" s="38"/>
      <c r="T381" s="42">
        <v>1560353.06</v>
      </c>
      <c r="U381" s="42">
        <v>0</v>
      </c>
      <c r="V381" s="42">
        <v>1560353.06</v>
      </c>
      <c r="W381" s="43"/>
    </row>
    <row r="382" spans="1:23" ht="22.5" x14ac:dyDescent="0.25">
      <c r="A382" s="36" t="s">
        <v>286</v>
      </c>
      <c r="B382" s="37" t="s">
        <v>217</v>
      </c>
      <c r="C382" s="37" t="s">
        <v>233</v>
      </c>
      <c r="D382" s="37" t="s">
        <v>219</v>
      </c>
      <c r="E382" s="37" t="s">
        <v>220</v>
      </c>
      <c r="F382" s="37" t="s">
        <v>220</v>
      </c>
      <c r="G382" s="37" t="s">
        <v>219</v>
      </c>
      <c r="H382" s="37" t="s">
        <v>221</v>
      </c>
      <c r="I382" s="37" t="s">
        <v>222</v>
      </c>
      <c r="J382" s="37" t="s">
        <v>223</v>
      </c>
      <c r="K382" s="37" t="s">
        <v>220</v>
      </c>
      <c r="L382" s="37" t="s">
        <v>235</v>
      </c>
      <c r="M382" s="37" t="s">
        <v>224</v>
      </c>
      <c r="N382" s="36" t="s">
        <v>225</v>
      </c>
      <c r="O382" s="36" t="s">
        <v>226</v>
      </c>
      <c r="P382" s="36" t="s">
        <v>288</v>
      </c>
      <c r="Q382" s="38"/>
      <c r="R382" s="39"/>
      <c r="S382" s="38"/>
      <c r="T382" s="42">
        <v>0</v>
      </c>
      <c r="U382" s="42">
        <v>2101962.64</v>
      </c>
      <c r="V382" s="42">
        <v>-2101962.64</v>
      </c>
      <c r="W382" s="43"/>
    </row>
    <row r="383" spans="1:23" ht="22.5" x14ac:dyDescent="0.25">
      <c r="A383" s="36" t="s">
        <v>286</v>
      </c>
      <c r="B383" s="37" t="s">
        <v>217</v>
      </c>
      <c r="C383" s="37" t="s">
        <v>233</v>
      </c>
      <c r="D383" s="37" t="s">
        <v>219</v>
      </c>
      <c r="E383" s="37" t="s">
        <v>220</v>
      </c>
      <c r="F383" s="37" t="s">
        <v>220</v>
      </c>
      <c r="G383" s="37" t="s">
        <v>219</v>
      </c>
      <c r="H383" s="37" t="s">
        <v>221</v>
      </c>
      <c r="I383" s="37" t="s">
        <v>222</v>
      </c>
      <c r="J383" s="37" t="s">
        <v>223</v>
      </c>
      <c r="K383" s="37" t="s">
        <v>220</v>
      </c>
      <c r="L383" s="37" t="s">
        <v>236</v>
      </c>
      <c r="M383" s="37" t="s">
        <v>224</v>
      </c>
      <c r="N383" s="36" t="s">
        <v>225</v>
      </c>
      <c r="O383" s="36" t="s">
        <v>226</v>
      </c>
      <c r="P383" s="36" t="s">
        <v>227</v>
      </c>
      <c r="Q383" s="38"/>
      <c r="R383" s="39"/>
      <c r="S383" s="38"/>
      <c r="T383" s="40"/>
      <c r="U383" s="40"/>
      <c r="V383" s="40"/>
      <c r="W383" s="41">
        <v>-3377140</v>
      </c>
    </row>
    <row r="384" spans="1:23" ht="22.5" x14ac:dyDescent="0.25">
      <c r="A384" s="36" t="s">
        <v>286</v>
      </c>
      <c r="B384" s="37" t="s">
        <v>217</v>
      </c>
      <c r="C384" s="37" t="s">
        <v>233</v>
      </c>
      <c r="D384" s="37" t="s">
        <v>219</v>
      </c>
      <c r="E384" s="37" t="s">
        <v>220</v>
      </c>
      <c r="F384" s="37" t="s">
        <v>220</v>
      </c>
      <c r="G384" s="37" t="s">
        <v>219</v>
      </c>
      <c r="H384" s="37" t="s">
        <v>221</v>
      </c>
      <c r="I384" s="37" t="s">
        <v>222</v>
      </c>
      <c r="J384" s="37" t="s">
        <v>223</v>
      </c>
      <c r="K384" s="37" t="s">
        <v>220</v>
      </c>
      <c r="L384" s="37" t="s">
        <v>236</v>
      </c>
      <c r="M384" s="37" t="s">
        <v>224</v>
      </c>
      <c r="N384" s="36" t="s">
        <v>225</v>
      </c>
      <c r="O384" s="36" t="s">
        <v>226</v>
      </c>
      <c r="P384" s="36" t="s">
        <v>228</v>
      </c>
      <c r="Q384" s="38"/>
      <c r="R384" s="39"/>
      <c r="S384" s="38"/>
      <c r="T384" s="42">
        <v>0</v>
      </c>
      <c r="U384" s="42">
        <v>383737.86</v>
      </c>
      <c r="V384" s="42">
        <v>-383737.86</v>
      </c>
      <c r="W384" s="43"/>
    </row>
    <row r="385" spans="1:23" ht="22.5" x14ac:dyDescent="0.25">
      <c r="A385" s="36" t="s">
        <v>286</v>
      </c>
      <c r="B385" s="37" t="s">
        <v>217</v>
      </c>
      <c r="C385" s="37" t="s">
        <v>233</v>
      </c>
      <c r="D385" s="37" t="s">
        <v>219</v>
      </c>
      <c r="E385" s="37" t="s">
        <v>220</v>
      </c>
      <c r="F385" s="37" t="s">
        <v>220</v>
      </c>
      <c r="G385" s="37" t="s">
        <v>219</v>
      </c>
      <c r="H385" s="37" t="s">
        <v>221</v>
      </c>
      <c r="I385" s="37" t="s">
        <v>222</v>
      </c>
      <c r="J385" s="37" t="s">
        <v>223</v>
      </c>
      <c r="K385" s="37" t="s">
        <v>220</v>
      </c>
      <c r="L385" s="37" t="s">
        <v>236</v>
      </c>
      <c r="M385" s="37" t="s">
        <v>224</v>
      </c>
      <c r="N385" s="36" t="s">
        <v>225</v>
      </c>
      <c r="O385" s="36" t="s">
        <v>226</v>
      </c>
      <c r="P385" s="36" t="s">
        <v>229</v>
      </c>
      <c r="Q385" s="38"/>
      <c r="R385" s="39"/>
      <c r="S385" s="38"/>
      <c r="T385" s="40"/>
      <c r="U385" s="40"/>
      <c r="V385" s="40"/>
      <c r="W385" s="41">
        <v>3407300</v>
      </c>
    </row>
    <row r="386" spans="1:23" ht="22.5" x14ac:dyDescent="0.25">
      <c r="A386" s="36" t="s">
        <v>286</v>
      </c>
      <c r="B386" s="37" t="s">
        <v>217</v>
      </c>
      <c r="C386" s="37" t="s">
        <v>233</v>
      </c>
      <c r="D386" s="37" t="s">
        <v>219</v>
      </c>
      <c r="E386" s="37" t="s">
        <v>220</v>
      </c>
      <c r="F386" s="37" t="s">
        <v>220</v>
      </c>
      <c r="G386" s="37" t="s">
        <v>219</v>
      </c>
      <c r="H386" s="37" t="s">
        <v>221</v>
      </c>
      <c r="I386" s="37" t="s">
        <v>222</v>
      </c>
      <c r="J386" s="37" t="s">
        <v>223</v>
      </c>
      <c r="K386" s="37" t="s">
        <v>220</v>
      </c>
      <c r="L386" s="37" t="s">
        <v>236</v>
      </c>
      <c r="M386" s="37" t="s">
        <v>224</v>
      </c>
      <c r="N386" s="36" t="s">
        <v>225</v>
      </c>
      <c r="O386" s="36" t="s">
        <v>226</v>
      </c>
      <c r="P386" s="36" t="s">
        <v>230</v>
      </c>
      <c r="Q386" s="38"/>
      <c r="R386" s="39"/>
      <c r="S386" s="38"/>
      <c r="T386" s="42">
        <v>495387.02</v>
      </c>
      <c r="U386" s="42">
        <v>0</v>
      </c>
      <c r="V386" s="42">
        <v>495387.02</v>
      </c>
      <c r="W386" s="43"/>
    </row>
    <row r="387" spans="1:23" ht="22.5" x14ac:dyDescent="0.25">
      <c r="A387" s="36" t="s">
        <v>286</v>
      </c>
      <c r="B387" s="37" t="s">
        <v>217</v>
      </c>
      <c r="C387" s="37" t="s">
        <v>233</v>
      </c>
      <c r="D387" s="37" t="s">
        <v>219</v>
      </c>
      <c r="E387" s="37" t="s">
        <v>220</v>
      </c>
      <c r="F387" s="37" t="s">
        <v>220</v>
      </c>
      <c r="G387" s="37" t="s">
        <v>219</v>
      </c>
      <c r="H387" s="37" t="s">
        <v>221</v>
      </c>
      <c r="I387" s="37" t="s">
        <v>222</v>
      </c>
      <c r="J387" s="37" t="s">
        <v>223</v>
      </c>
      <c r="K387" s="37" t="s">
        <v>220</v>
      </c>
      <c r="L387" s="37" t="s">
        <v>236</v>
      </c>
      <c r="M387" s="37" t="s">
        <v>224</v>
      </c>
      <c r="N387" s="36" t="s">
        <v>225</v>
      </c>
      <c r="O387" s="36" t="s">
        <v>226</v>
      </c>
      <c r="P387" s="36" t="s">
        <v>287</v>
      </c>
      <c r="Q387" s="38"/>
      <c r="R387" s="39"/>
      <c r="S387" s="38"/>
      <c r="T387" s="40"/>
      <c r="U387" s="40"/>
      <c r="V387" s="40"/>
      <c r="W387" s="41">
        <v>3314650</v>
      </c>
    </row>
    <row r="388" spans="1:23" ht="22.5" x14ac:dyDescent="0.25">
      <c r="A388" s="36" t="s">
        <v>286</v>
      </c>
      <c r="B388" s="37" t="s">
        <v>217</v>
      </c>
      <c r="C388" s="37" t="s">
        <v>233</v>
      </c>
      <c r="D388" s="37" t="s">
        <v>219</v>
      </c>
      <c r="E388" s="37" t="s">
        <v>220</v>
      </c>
      <c r="F388" s="37" t="s">
        <v>220</v>
      </c>
      <c r="G388" s="37" t="s">
        <v>219</v>
      </c>
      <c r="H388" s="37" t="s">
        <v>221</v>
      </c>
      <c r="I388" s="37" t="s">
        <v>222</v>
      </c>
      <c r="J388" s="37" t="s">
        <v>223</v>
      </c>
      <c r="K388" s="37" t="s">
        <v>220</v>
      </c>
      <c r="L388" s="37" t="s">
        <v>236</v>
      </c>
      <c r="M388" s="37" t="s">
        <v>224</v>
      </c>
      <c r="N388" s="36" t="s">
        <v>225</v>
      </c>
      <c r="O388" s="36" t="s">
        <v>226</v>
      </c>
      <c r="P388" s="36" t="s">
        <v>288</v>
      </c>
      <c r="Q388" s="38"/>
      <c r="R388" s="39"/>
      <c r="S388" s="38"/>
      <c r="T388" s="42">
        <v>374738.96</v>
      </c>
      <c r="U388" s="42">
        <v>0</v>
      </c>
      <c r="V388" s="42">
        <v>374738.96</v>
      </c>
      <c r="W388" s="43"/>
    </row>
    <row r="389" spans="1:23" ht="22.5" x14ac:dyDescent="0.25">
      <c r="A389" s="36" t="s">
        <v>286</v>
      </c>
      <c r="B389" s="37" t="s">
        <v>217</v>
      </c>
      <c r="C389" s="37" t="s">
        <v>233</v>
      </c>
      <c r="D389" s="37" t="s">
        <v>219</v>
      </c>
      <c r="E389" s="37" t="s">
        <v>220</v>
      </c>
      <c r="F389" s="37" t="s">
        <v>220</v>
      </c>
      <c r="G389" s="37" t="s">
        <v>219</v>
      </c>
      <c r="H389" s="37" t="s">
        <v>221</v>
      </c>
      <c r="I389" s="37" t="s">
        <v>222</v>
      </c>
      <c r="J389" s="37" t="s">
        <v>223</v>
      </c>
      <c r="K389" s="37" t="s">
        <v>220</v>
      </c>
      <c r="L389" s="37" t="s">
        <v>237</v>
      </c>
      <c r="M389" s="37" t="s">
        <v>224</v>
      </c>
      <c r="N389" s="36" t="s">
        <v>225</v>
      </c>
      <c r="O389" s="36" t="s">
        <v>226</v>
      </c>
      <c r="P389" s="36" t="s">
        <v>228</v>
      </c>
      <c r="Q389" s="38"/>
      <c r="R389" s="39"/>
      <c r="S389" s="38"/>
      <c r="T389" s="42">
        <v>3483.63</v>
      </c>
      <c r="U389" s="42">
        <v>0</v>
      </c>
      <c r="V389" s="42">
        <v>3483.63</v>
      </c>
      <c r="W389" s="43"/>
    </row>
    <row r="390" spans="1:23" ht="22.5" x14ac:dyDescent="0.25">
      <c r="A390" s="36" t="s">
        <v>286</v>
      </c>
      <c r="B390" s="37" t="s">
        <v>217</v>
      </c>
      <c r="C390" s="37" t="s">
        <v>233</v>
      </c>
      <c r="D390" s="37" t="s">
        <v>219</v>
      </c>
      <c r="E390" s="37" t="s">
        <v>220</v>
      </c>
      <c r="F390" s="37" t="s">
        <v>220</v>
      </c>
      <c r="G390" s="37" t="s">
        <v>219</v>
      </c>
      <c r="H390" s="37" t="s">
        <v>221</v>
      </c>
      <c r="I390" s="37" t="s">
        <v>222</v>
      </c>
      <c r="J390" s="37" t="s">
        <v>223</v>
      </c>
      <c r="K390" s="37" t="s">
        <v>220</v>
      </c>
      <c r="L390" s="37" t="s">
        <v>237</v>
      </c>
      <c r="M390" s="37" t="s">
        <v>224</v>
      </c>
      <c r="N390" s="36" t="s">
        <v>225</v>
      </c>
      <c r="O390" s="36" t="s">
        <v>226</v>
      </c>
      <c r="P390" s="36" t="s">
        <v>230</v>
      </c>
      <c r="Q390" s="38"/>
      <c r="R390" s="39"/>
      <c r="S390" s="38"/>
      <c r="T390" s="42">
        <v>513.6</v>
      </c>
      <c r="U390" s="42">
        <v>0</v>
      </c>
      <c r="V390" s="42">
        <v>513.6</v>
      </c>
      <c r="W390" s="43"/>
    </row>
    <row r="391" spans="1:23" ht="22.5" x14ac:dyDescent="0.25">
      <c r="A391" s="36" t="s">
        <v>286</v>
      </c>
      <c r="B391" s="37" t="s">
        <v>217</v>
      </c>
      <c r="C391" s="37" t="s">
        <v>233</v>
      </c>
      <c r="D391" s="37" t="s">
        <v>219</v>
      </c>
      <c r="E391" s="37" t="s">
        <v>220</v>
      </c>
      <c r="F391" s="37" t="s">
        <v>220</v>
      </c>
      <c r="G391" s="37" t="s">
        <v>219</v>
      </c>
      <c r="H391" s="37" t="s">
        <v>221</v>
      </c>
      <c r="I391" s="37" t="s">
        <v>222</v>
      </c>
      <c r="J391" s="37" t="s">
        <v>223</v>
      </c>
      <c r="K391" s="37" t="s">
        <v>220</v>
      </c>
      <c r="L391" s="37" t="s">
        <v>237</v>
      </c>
      <c r="M391" s="37" t="s">
        <v>224</v>
      </c>
      <c r="N391" s="36" t="s">
        <v>225</v>
      </c>
      <c r="O391" s="36" t="s">
        <v>226</v>
      </c>
      <c r="P391" s="36" t="s">
        <v>288</v>
      </c>
      <c r="Q391" s="38"/>
      <c r="R391" s="39"/>
      <c r="S391" s="38"/>
      <c r="T391" s="42">
        <v>0</v>
      </c>
      <c r="U391" s="42">
        <v>2533.02</v>
      </c>
      <c r="V391" s="42">
        <v>-2533.02</v>
      </c>
      <c r="W391" s="43"/>
    </row>
    <row r="392" spans="1:23" ht="22.5" x14ac:dyDescent="0.25">
      <c r="A392" s="36" t="s">
        <v>286</v>
      </c>
      <c r="B392" s="37" t="s">
        <v>217</v>
      </c>
      <c r="C392" s="37" t="s">
        <v>238</v>
      </c>
      <c r="D392" s="37" t="s">
        <v>219</v>
      </c>
      <c r="E392" s="37" t="s">
        <v>220</v>
      </c>
      <c r="F392" s="37" t="s">
        <v>220</v>
      </c>
      <c r="G392" s="37" t="s">
        <v>219</v>
      </c>
      <c r="H392" s="37" t="s">
        <v>221</v>
      </c>
      <c r="I392" s="37" t="s">
        <v>222</v>
      </c>
      <c r="J392" s="37" t="s">
        <v>223</v>
      </c>
      <c r="K392" s="37" t="s">
        <v>220</v>
      </c>
      <c r="L392" s="37" t="s">
        <v>219</v>
      </c>
      <c r="M392" s="37" t="s">
        <v>224</v>
      </c>
      <c r="N392" s="36" t="s">
        <v>225</v>
      </c>
      <c r="O392" s="36" t="s">
        <v>226</v>
      </c>
      <c r="P392" s="36" t="s">
        <v>239</v>
      </c>
      <c r="Q392" s="38"/>
      <c r="R392" s="39"/>
      <c r="S392" s="38"/>
      <c r="T392" s="42">
        <v>88875</v>
      </c>
      <c r="U392" s="42">
        <v>0</v>
      </c>
      <c r="V392" s="42">
        <v>88875</v>
      </c>
      <c r="W392" s="43"/>
    </row>
    <row r="393" spans="1:23" ht="22.5" x14ac:dyDescent="0.25">
      <c r="A393" s="36" t="s">
        <v>286</v>
      </c>
      <c r="B393" s="37" t="s">
        <v>217</v>
      </c>
      <c r="C393" s="37" t="s">
        <v>238</v>
      </c>
      <c r="D393" s="37" t="s">
        <v>219</v>
      </c>
      <c r="E393" s="37" t="s">
        <v>220</v>
      </c>
      <c r="F393" s="37" t="s">
        <v>220</v>
      </c>
      <c r="G393" s="37" t="s">
        <v>219</v>
      </c>
      <c r="H393" s="37" t="s">
        <v>221</v>
      </c>
      <c r="I393" s="37" t="s">
        <v>222</v>
      </c>
      <c r="J393" s="37" t="s">
        <v>223</v>
      </c>
      <c r="K393" s="37" t="s">
        <v>220</v>
      </c>
      <c r="L393" s="37" t="s">
        <v>219</v>
      </c>
      <c r="M393" s="37" t="s">
        <v>224</v>
      </c>
      <c r="N393" s="36" t="s">
        <v>225</v>
      </c>
      <c r="O393" s="36" t="s">
        <v>226</v>
      </c>
      <c r="P393" s="36" t="s">
        <v>228</v>
      </c>
      <c r="Q393" s="38"/>
      <c r="R393" s="39"/>
      <c r="S393" s="38"/>
      <c r="T393" s="42">
        <v>383737.86</v>
      </c>
      <c r="U393" s="42">
        <v>5137954.2300000004</v>
      </c>
      <c r="V393" s="42">
        <v>-4754216.37</v>
      </c>
      <c r="W393" s="43"/>
    </row>
    <row r="394" spans="1:23" ht="22.5" x14ac:dyDescent="0.25">
      <c r="A394" s="36" t="s">
        <v>286</v>
      </c>
      <c r="B394" s="37" t="s">
        <v>217</v>
      </c>
      <c r="C394" s="37" t="s">
        <v>238</v>
      </c>
      <c r="D394" s="37" t="s">
        <v>219</v>
      </c>
      <c r="E394" s="37" t="s">
        <v>220</v>
      </c>
      <c r="F394" s="37" t="s">
        <v>220</v>
      </c>
      <c r="G394" s="37" t="s">
        <v>219</v>
      </c>
      <c r="H394" s="37" t="s">
        <v>221</v>
      </c>
      <c r="I394" s="37" t="s">
        <v>222</v>
      </c>
      <c r="J394" s="37" t="s">
        <v>223</v>
      </c>
      <c r="K394" s="37" t="s">
        <v>220</v>
      </c>
      <c r="L394" s="37" t="s">
        <v>219</v>
      </c>
      <c r="M394" s="37" t="s">
        <v>224</v>
      </c>
      <c r="N394" s="36" t="s">
        <v>225</v>
      </c>
      <c r="O394" s="36" t="s">
        <v>226</v>
      </c>
      <c r="P394" s="36" t="s">
        <v>230</v>
      </c>
      <c r="Q394" s="38"/>
      <c r="R394" s="39"/>
      <c r="S394" s="38"/>
      <c r="T394" s="42">
        <v>0</v>
      </c>
      <c r="U394" s="42">
        <v>3303481.1</v>
      </c>
      <c r="V394" s="42">
        <v>-3303481.1</v>
      </c>
      <c r="W394" s="43"/>
    </row>
    <row r="395" spans="1:23" ht="22.5" x14ac:dyDescent="0.25">
      <c r="A395" s="36" t="s">
        <v>286</v>
      </c>
      <c r="B395" s="37" t="s">
        <v>217</v>
      </c>
      <c r="C395" s="37" t="s">
        <v>238</v>
      </c>
      <c r="D395" s="37" t="s">
        <v>219</v>
      </c>
      <c r="E395" s="37" t="s">
        <v>220</v>
      </c>
      <c r="F395" s="37" t="s">
        <v>220</v>
      </c>
      <c r="G395" s="37" t="s">
        <v>219</v>
      </c>
      <c r="H395" s="37" t="s">
        <v>221</v>
      </c>
      <c r="I395" s="37" t="s">
        <v>222</v>
      </c>
      <c r="J395" s="37" t="s">
        <v>223</v>
      </c>
      <c r="K395" s="37" t="s">
        <v>220</v>
      </c>
      <c r="L395" s="37" t="s">
        <v>219</v>
      </c>
      <c r="M395" s="37" t="s">
        <v>224</v>
      </c>
      <c r="N395" s="36" t="s">
        <v>225</v>
      </c>
      <c r="O395" s="36" t="s">
        <v>226</v>
      </c>
      <c r="P395" s="36" t="s">
        <v>288</v>
      </c>
      <c r="Q395" s="38"/>
      <c r="R395" s="39"/>
      <c r="S395" s="38"/>
      <c r="T395" s="42">
        <v>5284923.75</v>
      </c>
      <c r="U395" s="42">
        <v>374738.96</v>
      </c>
      <c r="V395" s="42">
        <v>4910184.79</v>
      </c>
      <c r="W395" s="43"/>
    </row>
    <row r="396" spans="1:23" ht="22.5" x14ac:dyDescent="0.25">
      <c r="A396" s="36" t="s">
        <v>286</v>
      </c>
      <c r="B396" s="37" t="s">
        <v>217</v>
      </c>
      <c r="C396" s="37" t="s">
        <v>238</v>
      </c>
      <c r="D396" s="37" t="s">
        <v>219</v>
      </c>
      <c r="E396" s="37" t="s">
        <v>220</v>
      </c>
      <c r="F396" s="37" t="s">
        <v>220</v>
      </c>
      <c r="G396" s="37" t="s">
        <v>219</v>
      </c>
      <c r="H396" s="37" t="s">
        <v>221</v>
      </c>
      <c r="I396" s="37" t="s">
        <v>222</v>
      </c>
      <c r="J396" s="37" t="s">
        <v>223</v>
      </c>
      <c r="K396" s="37" t="s">
        <v>220</v>
      </c>
      <c r="L396" s="37" t="s">
        <v>259</v>
      </c>
      <c r="M396" s="37" t="s">
        <v>224</v>
      </c>
      <c r="N396" s="36" t="s">
        <v>225</v>
      </c>
      <c r="O396" s="36" t="s">
        <v>226</v>
      </c>
      <c r="P396" s="36" t="s">
        <v>248</v>
      </c>
      <c r="Q396" s="38"/>
      <c r="R396" s="39"/>
      <c r="S396" s="38"/>
      <c r="T396" s="42">
        <v>0</v>
      </c>
      <c r="U396" s="42">
        <v>3.27</v>
      </c>
      <c r="V396" s="42">
        <v>-3.27</v>
      </c>
      <c r="W396" s="43"/>
    </row>
    <row r="397" spans="1:23" ht="22.5" x14ac:dyDescent="0.25">
      <c r="A397" s="36" t="s">
        <v>286</v>
      </c>
      <c r="B397" s="37" t="s">
        <v>217</v>
      </c>
      <c r="C397" s="37" t="s">
        <v>238</v>
      </c>
      <c r="D397" s="37" t="s">
        <v>219</v>
      </c>
      <c r="E397" s="37" t="s">
        <v>220</v>
      </c>
      <c r="F397" s="37" t="s">
        <v>220</v>
      </c>
      <c r="G397" s="37" t="s">
        <v>219</v>
      </c>
      <c r="H397" s="37" t="s">
        <v>221</v>
      </c>
      <c r="I397" s="37" t="s">
        <v>222</v>
      </c>
      <c r="J397" s="37" t="s">
        <v>223</v>
      </c>
      <c r="K397" s="37" t="s">
        <v>220</v>
      </c>
      <c r="L397" s="37" t="s">
        <v>260</v>
      </c>
      <c r="M397" s="37" t="s">
        <v>224</v>
      </c>
      <c r="N397" s="36" t="s">
        <v>225</v>
      </c>
      <c r="O397" s="36" t="s">
        <v>226</v>
      </c>
      <c r="P397" s="36" t="s">
        <v>248</v>
      </c>
      <c r="Q397" s="38"/>
      <c r="R397" s="39"/>
      <c r="S397" s="38"/>
      <c r="T397" s="42">
        <v>0</v>
      </c>
      <c r="U397" s="42">
        <v>1920.39</v>
      </c>
      <c r="V397" s="42">
        <v>-1920.39</v>
      </c>
      <c r="W397" s="43"/>
    </row>
    <row r="398" spans="1:23" ht="22.5" x14ac:dyDescent="0.25">
      <c r="A398" s="36" t="s">
        <v>286</v>
      </c>
      <c r="B398" s="37" t="s">
        <v>217</v>
      </c>
      <c r="C398" s="37" t="s">
        <v>238</v>
      </c>
      <c r="D398" s="37" t="s">
        <v>219</v>
      </c>
      <c r="E398" s="37" t="s">
        <v>220</v>
      </c>
      <c r="F398" s="37" t="s">
        <v>220</v>
      </c>
      <c r="G398" s="37" t="s">
        <v>219</v>
      </c>
      <c r="H398" s="37" t="s">
        <v>221</v>
      </c>
      <c r="I398" s="37" t="s">
        <v>222</v>
      </c>
      <c r="J398" s="37" t="s">
        <v>223</v>
      </c>
      <c r="K398" s="37" t="s">
        <v>220</v>
      </c>
      <c r="L398" s="37" t="s">
        <v>270</v>
      </c>
      <c r="M398" s="37" t="s">
        <v>224</v>
      </c>
      <c r="N398" s="36" t="s">
        <v>225</v>
      </c>
      <c r="O398" s="36" t="s">
        <v>226</v>
      </c>
      <c r="P398" s="36" t="s">
        <v>228</v>
      </c>
      <c r="Q398" s="38"/>
      <c r="R398" s="39"/>
      <c r="S398" s="38"/>
      <c r="T398" s="42">
        <v>257300</v>
      </c>
      <c r="U398" s="42">
        <v>0</v>
      </c>
      <c r="V398" s="42">
        <v>257300</v>
      </c>
      <c r="W398" s="43"/>
    </row>
    <row r="399" spans="1:23" ht="22.5" x14ac:dyDescent="0.25">
      <c r="A399" s="36" t="s">
        <v>286</v>
      </c>
      <c r="B399" s="37" t="s">
        <v>217</v>
      </c>
      <c r="C399" s="37" t="s">
        <v>238</v>
      </c>
      <c r="D399" s="37" t="s">
        <v>219</v>
      </c>
      <c r="E399" s="37" t="s">
        <v>220</v>
      </c>
      <c r="F399" s="37" t="s">
        <v>220</v>
      </c>
      <c r="G399" s="37" t="s">
        <v>219</v>
      </c>
      <c r="H399" s="37" t="s">
        <v>221</v>
      </c>
      <c r="I399" s="37" t="s">
        <v>222</v>
      </c>
      <c r="J399" s="37" t="s">
        <v>223</v>
      </c>
      <c r="K399" s="37" t="s">
        <v>220</v>
      </c>
      <c r="L399" s="37" t="s">
        <v>270</v>
      </c>
      <c r="M399" s="37" t="s">
        <v>224</v>
      </c>
      <c r="N399" s="36" t="s">
        <v>225</v>
      </c>
      <c r="O399" s="36" t="s">
        <v>226</v>
      </c>
      <c r="P399" s="36" t="s">
        <v>288</v>
      </c>
      <c r="Q399" s="38"/>
      <c r="R399" s="39"/>
      <c r="S399" s="38"/>
      <c r="T399" s="42">
        <v>0</v>
      </c>
      <c r="U399" s="42">
        <v>257300</v>
      </c>
      <c r="V399" s="42">
        <v>-257300</v>
      </c>
      <c r="W399" s="43"/>
    </row>
    <row r="400" spans="1:23" ht="22.5" x14ac:dyDescent="0.25">
      <c r="A400" s="36" t="s">
        <v>286</v>
      </c>
      <c r="B400" s="37" t="s">
        <v>217</v>
      </c>
      <c r="C400" s="37" t="s">
        <v>238</v>
      </c>
      <c r="D400" s="37" t="s">
        <v>219</v>
      </c>
      <c r="E400" s="37" t="s">
        <v>240</v>
      </c>
      <c r="F400" s="37" t="s">
        <v>220</v>
      </c>
      <c r="G400" s="37" t="s">
        <v>219</v>
      </c>
      <c r="H400" s="37" t="s">
        <v>221</v>
      </c>
      <c r="I400" s="37" t="s">
        <v>222</v>
      </c>
      <c r="J400" s="37" t="s">
        <v>223</v>
      </c>
      <c r="K400" s="37" t="s">
        <v>220</v>
      </c>
      <c r="L400" s="37" t="s">
        <v>219</v>
      </c>
      <c r="M400" s="37" t="s">
        <v>224</v>
      </c>
      <c r="N400" s="36" t="s">
        <v>225</v>
      </c>
      <c r="O400" s="36" t="s">
        <v>226</v>
      </c>
      <c r="P400" s="36" t="s">
        <v>241</v>
      </c>
      <c r="Q400" s="38"/>
      <c r="R400" s="39"/>
      <c r="S400" s="38"/>
      <c r="T400" s="42">
        <v>1525819.83</v>
      </c>
      <c r="U400" s="42">
        <v>0</v>
      </c>
      <c r="V400" s="42">
        <v>1525819.83</v>
      </c>
      <c r="W400" s="43"/>
    </row>
    <row r="401" spans="1:23" ht="22.5" x14ac:dyDescent="0.25">
      <c r="A401" s="36" t="s">
        <v>286</v>
      </c>
      <c r="B401" s="37" t="s">
        <v>217</v>
      </c>
      <c r="C401" s="37" t="s">
        <v>238</v>
      </c>
      <c r="D401" s="37" t="s">
        <v>219</v>
      </c>
      <c r="E401" s="37" t="s">
        <v>240</v>
      </c>
      <c r="F401" s="37" t="s">
        <v>220</v>
      </c>
      <c r="G401" s="37" t="s">
        <v>219</v>
      </c>
      <c r="H401" s="37" t="s">
        <v>221</v>
      </c>
      <c r="I401" s="37" t="s">
        <v>222</v>
      </c>
      <c r="J401" s="37" t="s">
        <v>223</v>
      </c>
      <c r="K401" s="37" t="s">
        <v>220</v>
      </c>
      <c r="L401" s="37" t="s">
        <v>219</v>
      </c>
      <c r="M401" s="37" t="s">
        <v>224</v>
      </c>
      <c r="N401" s="36" t="s">
        <v>225</v>
      </c>
      <c r="O401" s="36" t="s">
        <v>226</v>
      </c>
      <c r="P401" s="36" t="s">
        <v>289</v>
      </c>
      <c r="Q401" s="38"/>
      <c r="R401" s="39"/>
      <c r="S401" s="38"/>
      <c r="T401" s="42">
        <v>0</v>
      </c>
      <c r="U401" s="42">
        <v>1553407.44</v>
      </c>
      <c r="V401" s="42">
        <v>-1553407.44</v>
      </c>
      <c r="W401" s="43"/>
    </row>
    <row r="402" spans="1:23" ht="22.5" x14ac:dyDescent="0.25">
      <c r="A402" s="36" t="s">
        <v>286</v>
      </c>
      <c r="B402" s="37" t="s">
        <v>217</v>
      </c>
      <c r="C402" s="37" t="s">
        <v>238</v>
      </c>
      <c r="D402" s="37" t="s">
        <v>219</v>
      </c>
      <c r="E402" s="37" t="s">
        <v>240</v>
      </c>
      <c r="F402" s="37" t="s">
        <v>220</v>
      </c>
      <c r="G402" s="37" t="s">
        <v>219</v>
      </c>
      <c r="H402" s="37" t="s">
        <v>221</v>
      </c>
      <c r="I402" s="37" t="s">
        <v>222</v>
      </c>
      <c r="J402" s="37" t="s">
        <v>223</v>
      </c>
      <c r="K402" s="37" t="s">
        <v>220</v>
      </c>
      <c r="L402" s="37" t="s">
        <v>243</v>
      </c>
      <c r="M402" s="37" t="s">
        <v>224</v>
      </c>
      <c r="N402" s="36" t="s">
        <v>225</v>
      </c>
      <c r="O402" s="36" t="s">
        <v>226</v>
      </c>
      <c r="P402" s="36" t="s">
        <v>228</v>
      </c>
      <c r="Q402" s="38"/>
      <c r="R402" s="39"/>
      <c r="S402" s="38"/>
      <c r="T402" s="42">
        <v>5997852.2800000003</v>
      </c>
      <c r="U402" s="42">
        <v>0</v>
      </c>
      <c r="V402" s="42">
        <v>5997852.2800000003</v>
      </c>
      <c r="W402" s="43"/>
    </row>
    <row r="403" spans="1:23" ht="22.5" x14ac:dyDescent="0.25">
      <c r="A403" s="36" t="s">
        <v>286</v>
      </c>
      <c r="B403" s="37" t="s">
        <v>217</v>
      </c>
      <c r="C403" s="37" t="s">
        <v>238</v>
      </c>
      <c r="D403" s="37" t="s">
        <v>219</v>
      </c>
      <c r="E403" s="37" t="s">
        <v>240</v>
      </c>
      <c r="F403" s="37" t="s">
        <v>220</v>
      </c>
      <c r="G403" s="37" t="s">
        <v>219</v>
      </c>
      <c r="H403" s="37" t="s">
        <v>221</v>
      </c>
      <c r="I403" s="37" t="s">
        <v>222</v>
      </c>
      <c r="J403" s="37" t="s">
        <v>223</v>
      </c>
      <c r="K403" s="37" t="s">
        <v>220</v>
      </c>
      <c r="L403" s="37" t="s">
        <v>243</v>
      </c>
      <c r="M403" s="37" t="s">
        <v>224</v>
      </c>
      <c r="N403" s="36" t="s">
        <v>225</v>
      </c>
      <c r="O403" s="36" t="s">
        <v>226</v>
      </c>
      <c r="P403" s="36" t="s">
        <v>230</v>
      </c>
      <c r="Q403" s="38"/>
      <c r="R403" s="39"/>
      <c r="S403" s="38"/>
      <c r="T403" s="42">
        <v>3211890.4</v>
      </c>
      <c r="U403" s="42">
        <v>0</v>
      </c>
      <c r="V403" s="42">
        <v>3211890.4</v>
      </c>
      <c r="W403" s="43"/>
    </row>
    <row r="404" spans="1:23" ht="22.5" x14ac:dyDescent="0.25">
      <c r="A404" s="36" t="s">
        <v>286</v>
      </c>
      <c r="B404" s="37" t="s">
        <v>217</v>
      </c>
      <c r="C404" s="37" t="s">
        <v>238</v>
      </c>
      <c r="D404" s="37" t="s">
        <v>219</v>
      </c>
      <c r="E404" s="37" t="s">
        <v>240</v>
      </c>
      <c r="F404" s="37" t="s">
        <v>220</v>
      </c>
      <c r="G404" s="37" t="s">
        <v>219</v>
      </c>
      <c r="H404" s="37" t="s">
        <v>221</v>
      </c>
      <c r="I404" s="37" t="s">
        <v>222</v>
      </c>
      <c r="J404" s="37" t="s">
        <v>223</v>
      </c>
      <c r="K404" s="37" t="s">
        <v>220</v>
      </c>
      <c r="L404" s="37" t="s">
        <v>243</v>
      </c>
      <c r="M404" s="37" t="s">
        <v>224</v>
      </c>
      <c r="N404" s="36" t="s">
        <v>225</v>
      </c>
      <c r="O404" s="36" t="s">
        <v>226</v>
      </c>
      <c r="P404" s="36" t="s">
        <v>288</v>
      </c>
      <c r="Q404" s="38"/>
      <c r="R404" s="39"/>
      <c r="S404" s="38"/>
      <c r="T404" s="42">
        <v>0</v>
      </c>
      <c r="U404" s="42">
        <v>5997852.2800000003</v>
      </c>
      <c r="V404" s="42">
        <v>-5997852.2800000003</v>
      </c>
      <c r="W404" s="43"/>
    </row>
    <row r="405" spans="1:23" ht="22.5" x14ac:dyDescent="0.25">
      <c r="A405" s="36" t="s">
        <v>286</v>
      </c>
      <c r="B405" s="37" t="s">
        <v>217</v>
      </c>
      <c r="C405" s="37" t="s">
        <v>238</v>
      </c>
      <c r="D405" s="37" t="s">
        <v>219</v>
      </c>
      <c r="E405" s="37" t="s">
        <v>244</v>
      </c>
      <c r="F405" s="37" t="s">
        <v>220</v>
      </c>
      <c r="G405" s="37" t="s">
        <v>219</v>
      </c>
      <c r="H405" s="37" t="s">
        <v>221</v>
      </c>
      <c r="I405" s="37" t="s">
        <v>222</v>
      </c>
      <c r="J405" s="37" t="s">
        <v>223</v>
      </c>
      <c r="K405" s="37" t="s">
        <v>220</v>
      </c>
      <c r="L405" s="37" t="s">
        <v>219</v>
      </c>
      <c r="M405" s="37" t="s">
        <v>224</v>
      </c>
      <c r="N405" s="36" t="s">
        <v>225</v>
      </c>
      <c r="O405" s="36" t="s">
        <v>226</v>
      </c>
      <c r="P405" s="36" t="s">
        <v>241</v>
      </c>
      <c r="Q405" s="38"/>
      <c r="R405" s="39"/>
      <c r="S405" s="38"/>
      <c r="T405" s="42">
        <v>48210.98</v>
      </c>
      <c r="U405" s="42">
        <v>0</v>
      </c>
      <c r="V405" s="42">
        <v>48210.98</v>
      </c>
      <c r="W405" s="43"/>
    </row>
    <row r="406" spans="1:23" ht="22.5" x14ac:dyDescent="0.25">
      <c r="A406" s="36" t="s">
        <v>286</v>
      </c>
      <c r="B406" s="37" t="s">
        <v>217</v>
      </c>
      <c r="C406" s="37" t="s">
        <v>238</v>
      </c>
      <c r="D406" s="37" t="s">
        <v>219</v>
      </c>
      <c r="E406" s="37" t="s">
        <v>244</v>
      </c>
      <c r="F406" s="37" t="s">
        <v>220</v>
      </c>
      <c r="G406" s="37" t="s">
        <v>219</v>
      </c>
      <c r="H406" s="37" t="s">
        <v>221</v>
      </c>
      <c r="I406" s="37" t="s">
        <v>222</v>
      </c>
      <c r="J406" s="37" t="s">
        <v>223</v>
      </c>
      <c r="K406" s="37" t="s">
        <v>220</v>
      </c>
      <c r="L406" s="37" t="s">
        <v>219</v>
      </c>
      <c r="M406" s="37" t="s">
        <v>224</v>
      </c>
      <c r="N406" s="36" t="s">
        <v>225</v>
      </c>
      <c r="O406" s="36" t="s">
        <v>226</v>
      </c>
      <c r="P406" s="36" t="s">
        <v>289</v>
      </c>
      <c r="Q406" s="38"/>
      <c r="R406" s="39"/>
      <c r="S406" s="38"/>
      <c r="T406" s="42">
        <v>0</v>
      </c>
      <c r="U406" s="42">
        <v>67771.55</v>
      </c>
      <c r="V406" s="42">
        <v>-67771.55</v>
      </c>
      <c r="W406" s="43"/>
    </row>
    <row r="407" spans="1:23" ht="22.5" x14ac:dyDescent="0.25">
      <c r="A407" s="36" t="s">
        <v>286</v>
      </c>
      <c r="B407" s="37" t="s">
        <v>217</v>
      </c>
      <c r="C407" s="37" t="s">
        <v>238</v>
      </c>
      <c r="D407" s="37" t="s">
        <v>219</v>
      </c>
      <c r="E407" s="37" t="s">
        <v>220</v>
      </c>
      <c r="F407" s="37" t="s">
        <v>220</v>
      </c>
      <c r="G407" s="37" t="s">
        <v>219</v>
      </c>
      <c r="H407" s="37" t="s">
        <v>285</v>
      </c>
      <c r="I407" s="37" t="s">
        <v>222</v>
      </c>
      <c r="J407" s="37" t="s">
        <v>223</v>
      </c>
      <c r="K407" s="37" t="s">
        <v>220</v>
      </c>
      <c r="L407" s="37" t="s">
        <v>219</v>
      </c>
      <c r="M407" s="37" t="s">
        <v>224</v>
      </c>
      <c r="N407" s="36" t="s">
        <v>225</v>
      </c>
      <c r="O407" s="36" t="s">
        <v>226</v>
      </c>
      <c r="P407" s="36" t="s">
        <v>248</v>
      </c>
      <c r="Q407" s="38"/>
      <c r="R407" s="39"/>
      <c r="S407" s="38"/>
      <c r="T407" s="42">
        <v>0</v>
      </c>
      <c r="U407" s="42">
        <v>3705</v>
      </c>
      <c r="V407" s="42">
        <v>-3705</v>
      </c>
      <c r="W407" s="43"/>
    </row>
    <row r="408" spans="1:23" ht="22.5" x14ac:dyDescent="0.25">
      <c r="A408" s="36" t="s">
        <v>290</v>
      </c>
      <c r="B408" s="37" t="s">
        <v>217</v>
      </c>
      <c r="C408" s="37" t="s">
        <v>218</v>
      </c>
      <c r="D408" s="37" t="s">
        <v>219</v>
      </c>
      <c r="E408" s="37" t="s">
        <v>220</v>
      </c>
      <c r="F408" s="37" t="s">
        <v>220</v>
      </c>
      <c r="G408" s="37" t="s">
        <v>219</v>
      </c>
      <c r="H408" s="37" t="s">
        <v>221</v>
      </c>
      <c r="I408" s="37" t="s">
        <v>222</v>
      </c>
      <c r="J408" s="37" t="s">
        <v>223</v>
      </c>
      <c r="K408" s="37" t="s">
        <v>220</v>
      </c>
      <c r="L408" s="37" t="s">
        <v>219</v>
      </c>
      <c r="M408" s="37" t="s">
        <v>224</v>
      </c>
      <c r="N408" s="36" t="s">
        <v>225</v>
      </c>
      <c r="O408" s="36" t="s">
        <v>226</v>
      </c>
      <c r="P408" s="36" t="s">
        <v>227</v>
      </c>
      <c r="Q408" s="38"/>
      <c r="R408" s="39"/>
      <c r="S408" s="38"/>
      <c r="T408" s="40"/>
      <c r="U408" s="40"/>
      <c r="V408" s="40"/>
      <c r="W408" s="41">
        <v>6427500</v>
      </c>
    </row>
    <row r="409" spans="1:23" ht="22.5" x14ac:dyDescent="0.25">
      <c r="A409" s="36" t="s">
        <v>290</v>
      </c>
      <c r="B409" s="37" t="s">
        <v>217</v>
      </c>
      <c r="C409" s="37" t="s">
        <v>218</v>
      </c>
      <c r="D409" s="37" t="s">
        <v>219</v>
      </c>
      <c r="E409" s="37" t="s">
        <v>220</v>
      </c>
      <c r="F409" s="37" t="s">
        <v>220</v>
      </c>
      <c r="G409" s="37" t="s">
        <v>219</v>
      </c>
      <c r="H409" s="37" t="s">
        <v>221</v>
      </c>
      <c r="I409" s="37" t="s">
        <v>222</v>
      </c>
      <c r="J409" s="37" t="s">
        <v>223</v>
      </c>
      <c r="K409" s="37" t="s">
        <v>220</v>
      </c>
      <c r="L409" s="37" t="s">
        <v>219</v>
      </c>
      <c r="M409" s="37" t="s">
        <v>224</v>
      </c>
      <c r="N409" s="36" t="s">
        <v>225</v>
      </c>
      <c r="O409" s="36" t="s">
        <v>226</v>
      </c>
      <c r="P409" s="36" t="s">
        <v>228</v>
      </c>
      <c r="Q409" s="38"/>
      <c r="R409" s="39"/>
      <c r="S409" s="38"/>
      <c r="T409" s="42">
        <v>1613114.94</v>
      </c>
      <c r="U409" s="42">
        <v>0</v>
      </c>
      <c r="V409" s="42">
        <v>1613114.94</v>
      </c>
      <c r="W409" s="43"/>
    </row>
    <row r="410" spans="1:23" ht="22.5" x14ac:dyDescent="0.25">
      <c r="A410" s="36" t="s">
        <v>290</v>
      </c>
      <c r="B410" s="37" t="s">
        <v>217</v>
      </c>
      <c r="C410" s="37" t="s">
        <v>218</v>
      </c>
      <c r="D410" s="37" t="s">
        <v>219</v>
      </c>
      <c r="E410" s="37" t="s">
        <v>220</v>
      </c>
      <c r="F410" s="37" t="s">
        <v>220</v>
      </c>
      <c r="G410" s="37" t="s">
        <v>219</v>
      </c>
      <c r="H410" s="37" t="s">
        <v>221</v>
      </c>
      <c r="I410" s="37" t="s">
        <v>222</v>
      </c>
      <c r="J410" s="37" t="s">
        <v>223</v>
      </c>
      <c r="K410" s="37" t="s">
        <v>220</v>
      </c>
      <c r="L410" s="37" t="s">
        <v>219</v>
      </c>
      <c r="M410" s="37" t="s">
        <v>224</v>
      </c>
      <c r="N410" s="36" t="s">
        <v>225</v>
      </c>
      <c r="O410" s="36" t="s">
        <v>226</v>
      </c>
      <c r="P410" s="36" t="s">
        <v>229</v>
      </c>
      <c r="Q410" s="38"/>
      <c r="R410" s="39"/>
      <c r="S410" s="38"/>
      <c r="T410" s="40"/>
      <c r="U410" s="40"/>
      <c r="V410" s="40"/>
      <c r="W410" s="41">
        <v>4123620</v>
      </c>
    </row>
    <row r="411" spans="1:23" ht="22.5" x14ac:dyDescent="0.25">
      <c r="A411" s="36" t="s">
        <v>290</v>
      </c>
      <c r="B411" s="37" t="s">
        <v>217</v>
      </c>
      <c r="C411" s="37" t="s">
        <v>218</v>
      </c>
      <c r="D411" s="37" t="s">
        <v>219</v>
      </c>
      <c r="E411" s="37" t="s">
        <v>220</v>
      </c>
      <c r="F411" s="37" t="s">
        <v>220</v>
      </c>
      <c r="G411" s="37" t="s">
        <v>219</v>
      </c>
      <c r="H411" s="37" t="s">
        <v>221</v>
      </c>
      <c r="I411" s="37" t="s">
        <v>222</v>
      </c>
      <c r="J411" s="37" t="s">
        <v>223</v>
      </c>
      <c r="K411" s="37" t="s">
        <v>220</v>
      </c>
      <c r="L411" s="37" t="s">
        <v>219</v>
      </c>
      <c r="M411" s="37" t="s">
        <v>224</v>
      </c>
      <c r="N411" s="36" t="s">
        <v>225</v>
      </c>
      <c r="O411" s="36" t="s">
        <v>226</v>
      </c>
      <c r="P411" s="36" t="s">
        <v>230</v>
      </c>
      <c r="Q411" s="38"/>
      <c r="R411" s="39"/>
      <c r="S411" s="38"/>
      <c r="T411" s="42">
        <v>829867.4</v>
      </c>
      <c r="U411" s="42">
        <v>0</v>
      </c>
      <c r="V411" s="42">
        <v>829867.4</v>
      </c>
      <c r="W411" s="43"/>
    </row>
    <row r="412" spans="1:23" ht="22.5" x14ac:dyDescent="0.25">
      <c r="A412" s="36" t="s">
        <v>290</v>
      </c>
      <c r="B412" s="37" t="s">
        <v>217</v>
      </c>
      <c r="C412" s="37" t="s">
        <v>218</v>
      </c>
      <c r="D412" s="37" t="s">
        <v>219</v>
      </c>
      <c r="E412" s="37" t="s">
        <v>220</v>
      </c>
      <c r="F412" s="37" t="s">
        <v>220</v>
      </c>
      <c r="G412" s="37" t="s">
        <v>219</v>
      </c>
      <c r="H412" s="37" t="s">
        <v>221</v>
      </c>
      <c r="I412" s="37" t="s">
        <v>222</v>
      </c>
      <c r="J412" s="37" t="s">
        <v>223</v>
      </c>
      <c r="K412" s="37" t="s">
        <v>220</v>
      </c>
      <c r="L412" s="37" t="s">
        <v>219</v>
      </c>
      <c r="M412" s="37" t="s">
        <v>224</v>
      </c>
      <c r="N412" s="36" t="s">
        <v>225</v>
      </c>
      <c r="O412" s="36" t="s">
        <v>226</v>
      </c>
      <c r="P412" s="36" t="s">
        <v>291</v>
      </c>
      <c r="Q412" s="38"/>
      <c r="R412" s="39"/>
      <c r="S412" s="38"/>
      <c r="T412" s="40"/>
      <c r="U412" s="40"/>
      <c r="V412" s="40"/>
      <c r="W412" s="41">
        <v>-6427500</v>
      </c>
    </row>
    <row r="413" spans="1:23" ht="22.5" x14ac:dyDescent="0.25">
      <c r="A413" s="36" t="s">
        <v>290</v>
      </c>
      <c r="B413" s="37" t="s">
        <v>217</v>
      </c>
      <c r="C413" s="37" t="s">
        <v>218</v>
      </c>
      <c r="D413" s="37" t="s">
        <v>219</v>
      </c>
      <c r="E413" s="37" t="s">
        <v>220</v>
      </c>
      <c r="F413" s="37" t="s">
        <v>220</v>
      </c>
      <c r="G413" s="37" t="s">
        <v>219</v>
      </c>
      <c r="H413" s="37" t="s">
        <v>221</v>
      </c>
      <c r="I413" s="37" t="s">
        <v>222</v>
      </c>
      <c r="J413" s="37" t="s">
        <v>223</v>
      </c>
      <c r="K413" s="37" t="s">
        <v>220</v>
      </c>
      <c r="L413" s="37" t="s">
        <v>219</v>
      </c>
      <c r="M413" s="37" t="s">
        <v>224</v>
      </c>
      <c r="N413" s="36" t="s">
        <v>225</v>
      </c>
      <c r="O413" s="36" t="s">
        <v>226</v>
      </c>
      <c r="P413" s="36" t="s">
        <v>292</v>
      </c>
      <c r="Q413" s="38"/>
      <c r="R413" s="39"/>
      <c r="S413" s="38"/>
      <c r="T413" s="42">
        <v>0</v>
      </c>
      <c r="U413" s="42">
        <v>1389557.13</v>
      </c>
      <c r="V413" s="42">
        <v>-1389557.13</v>
      </c>
      <c r="W413" s="43"/>
    </row>
    <row r="414" spans="1:23" ht="22.5" x14ac:dyDescent="0.25">
      <c r="A414" s="36" t="s">
        <v>290</v>
      </c>
      <c r="B414" s="37" t="s">
        <v>217</v>
      </c>
      <c r="C414" s="37" t="s">
        <v>233</v>
      </c>
      <c r="D414" s="37" t="s">
        <v>219</v>
      </c>
      <c r="E414" s="37" t="s">
        <v>220</v>
      </c>
      <c r="F414" s="37" t="s">
        <v>220</v>
      </c>
      <c r="G414" s="37" t="s">
        <v>219</v>
      </c>
      <c r="H414" s="37" t="s">
        <v>221</v>
      </c>
      <c r="I414" s="37" t="s">
        <v>222</v>
      </c>
      <c r="J414" s="37" t="s">
        <v>223</v>
      </c>
      <c r="K414" s="37" t="s">
        <v>220</v>
      </c>
      <c r="L414" s="37" t="s">
        <v>219</v>
      </c>
      <c r="M414" s="37" t="s">
        <v>224</v>
      </c>
      <c r="N414" s="36" t="s">
        <v>225</v>
      </c>
      <c r="O414" s="36" t="s">
        <v>226</v>
      </c>
      <c r="P414" s="36" t="s">
        <v>248</v>
      </c>
      <c r="Q414" s="38"/>
      <c r="R414" s="39"/>
      <c r="S414" s="38"/>
      <c r="T414" s="42">
        <v>238.72</v>
      </c>
      <c r="U414" s="42">
        <v>0</v>
      </c>
      <c r="V414" s="42">
        <v>238.72</v>
      </c>
      <c r="W414" s="43"/>
    </row>
    <row r="415" spans="1:23" ht="22.5" x14ac:dyDescent="0.25">
      <c r="A415" s="36" t="s">
        <v>290</v>
      </c>
      <c r="B415" s="37" t="s">
        <v>217</v>
      </c>
      <c r="C415" s="37" t="s">
        <v>233</v>
      </c>
      <c r="D415" s="37" t="s">
        <v>219</v>
      </c>
      <c r="E415" s="37" t="s">
        <v>220</v>
      </c>
      <c r="F415" s="37" t="s">
        <v>220</v>
      </c>
      <c r="G415" s="37" t="s">
        <v>219</v>
      </c>
      <c r="H415" s="37" t="s">
        <v>221</v>
      </c>
      <c r="I415" s="37" t="s">
        <v>222</v>
      </c>
      <c r="J415" s="37" t="s">
        <v>223</v>
      </c>
      <c r="K415" s="37" t="s">
        <v>220</v>
      </c>
      <c r="L415" s="37" t="s">
        <v>234</v>
      </c>
      <c r="M415" s="37" t="s">
        <v>224</v>
      </c>
      <c r="N415" s="36" t="s">
        <v>225</v>
      </c>
      <c r="O415" s="36" t="s">
        <v>226</v>
      </c>
      <c r="P415" s="36" t="s">
        <v>227</v>
      </c>
      <c r="Q415" s="38"/>
      <c r="R415" s="39"/>
      <c r="S415" s="38"/>
      <c r="T415" s="40"/>
      <c r="U415" s="40"/>
      <c r="V415" s="40"/>
      <c r="W415" s="41">
        <v>7935811</v>
      </c>
    </row>
    <row r="416" spans="1:23" ht="22.5" x14ac:dyDescent="0.25">
      <c r="A416" s="36" t="s">
        <v>290</v>
      </c>
      <c r="B416" s="37" t="s">
        <v>217</v>
      </c>
      <c r="C416" s="37" t="s">
        <v>233</v>
      </c>
      <c r="D416" s="37" t="s">
        <v>219</v>
      </c>
      <c r="E416" s="37" t="s">
        <v>220</v>
      </c>
      <c r="F416" s="37" t="s">
        <v>220</v>
      </c>
      <c r="G416" s="37" t="s">
        <v>219</v>
      </c>
      <c r="H416" s="37" t="s">
        <v>221</v>
      </c>
      <c r="I416" s="37" t="s">
        <v>222</v>
      </c>
      <c r="J416" s="37" t="s">
        <v>223</v>
      </c>
      <c r="K416" s="37" t="s">
        <v>220</v>
      </c>
      <c r="L416" s="37" t="s">
        <v>234</v>
      </c>
      <c r="M416" s="37" t="s">
        <v>224</v>
      </c>
      <c r="N416" s="36" t="s">
        <v>225</v>
      </c>
      <c r="O416" s="36" t="s">
        <v>226</v>
      </c>
      <c r="P416" s="36" t="s">
        <v>228</v>
      </c>
      <c r="Q416" s="38"/>
      <c r="R416" s="39"/>
      <c r="S416" s="38"/>
      <c r="T416" s="42">
        <v>0</v>
      </c>
      <c r="U416" s="42">
        <v>142427.06</v>
      </c>
      <c r="V416" s="42">
        <v>-142427.06</v>
      </c>
      <c r="W416" s="43"/>
    </row>
    <row r="417" spans="1:23" ht="22.5" x14ac:dyDescent="0.25">
      <c r="A417" s="36" t="s">
        <v>290</v>
      </c>
      <c r="B417" s="37" t="s">
        <v>217</v>
      </c>
      <c r="C417" s="37" t="s">
        <v>233</v>
      </c>
      <c r="D417" s="37" t="s">
        <v>219</v>
      </c>
      <c r="E417" s="37" t="s">
        <v>220</v>
      </c>
      <c r="F417" s="37" t="s">
        <v>220</v>
      </c>
      <c r="G417" s="37" t="s">
        <v>219</v>
      </c>
      <c r="H417" s="37" t="s">
        <v>221</v>
      </c>
      <c r="I417" s="37" t="s">
        <v>222</v>
      </c>
      <c r="J417" s="37" t="s">
        <v>223</v>
      </c>
      <c r="K417" s="37" t="s">
        <v>220</v>
      </c>
      <c r="L417" s="37" t="s">
        <v>234</v>
      </c>
      <c r="M417" s="37" t="s">
        <v>224</v>
      </c>
      <c r="N417" s="36" t="s">
        <v>225</v>
      </c>
      <c r="O417" s="36" t="s">
        <v>226</v>
      </c>
      <c r="P417" s="36" t="s">
        <v>229</v>
      </c>
      <c r="Q417" s="38"/>
      <c r="R417" s="39"/>
      <c r="S417" s="38"/>
      <c r="T417" s="40"/>
      <c r="U417" s="40"/>
      <c r="V417" s="40"/>
      <c r="W417" s="41">
        <v>4254322</v>
      </c>
    </row>
    <row r="418" spans="1:23" ht="22.5" x14ac:dyDescent="0.25">
      <c r="A418" s="36" t="s">
        <v>290</v>
      </c>
      <c r="B418" s="37" t="s">
        <v>217</v>
      </c>
      <c r="C418" s="37" t="s">
        <v>233</v>
      </c>
      <c r="D418" s="37" t="s">
        <v>219</v>
      </c>
      <c r="E418" s="37" t="s">
        <v>220</v>
      </c>
      <c r="F418" s="37" t="s">
        <v>220</v>
      </c>
      <c r="G418" s="37" t="s">
        <v>219</v>
      </c>
      <c r="H418" s="37" t="s">
        <v>221</v>
      </c>
      <c r="I418" s="37" t="s">
        <v>222</v>
      </c>
      <c r="J418" s="37" t="s">
        <v>223</v>
      </c>
      <c r="K418" s="37" t="s">
        <v>220</v>
      </c>
      <c r="L418" s="37" t="s">
        <v>234</v>
      </c>
      <c r="M418" s="37" t="s">
        <v>224</v>
      </c>
      <c r="N418" s="36" t="s">
        <v>225</v>
      </c>
      <c r="O418" s="36" t="s">
        <v>226</v>
      </c>
      <c r="P418" s="36" t="s">
        <v>230</v>
      </c>
      <c r="Q418" s="38"/>
      <c r="R418" s="39"/>
      <c r="S418" s="38"/>
      <c r="T418" s="42">
        <v>152900.62</v>
      </c>
      <c r="U418" s="42">
        <v>0</v>
      </c>
      <c r="V418" s="42">
        <v>152900.62</v>
      </c>
      <c r="W418" s="43"/>
    </row>
    <row r="419" spans="1:23" ht="22.5" x14ac:dyDescent="0.25">
      <c r="A419" s="36" t="s">
        <v>290</v>
      </c>
      <c r="B419" s="37" t="s">
        <v>217</v>
      </c>
      <c r="C419" s="37" t="s">
        <v>233</v>
      </c>
      <c r="D419" s="37" t="s">
        <v>219</v>
      </c>
      <c r="E419" s="37" t="s">
        <v>220</v>
      </c>
      <c r="F419" s="37" t="s">
        <v>220</v>
      </c>
      <c r="G419" s="37" t="s">
        <v>219</v>
      </c>
      <c r="H419" s="37" t="s">
        <v>221</v>
      </c>
      <c r="I419" s="37" t="s">
        <v>222</v>
      </c>
      <c r="J419" s="37" t="s">
        <v>223</v>
      </c>
      <c r="K419" s="37" t="s">
        <v>220</v>
      </c>
      <c r="L419" s="37" t="s">
        <v>234</v>
      </c>
      <c r="M419" s="37" t="s">
        <v>224</v>
      </c>
      <c r="N419" s="36" t="s">
        <v>225</v>
      </c>
      <c r="O419" s="36" t="s">
        <v>226</v>
      </c>
      <c r="P419" s="36" t="s">
        <v>291</v>
      </c>
      <c r="Q419" s="38"/>
      <c r="R419" s="39"/>
      <c r="S419" s="38"/>
      <c r="T419" s="40"/>
      <c r="U419" s="40"/>
      <c r="V419" s="40"/>
      <c r="W419" s="41">
        <v>-7936036</v>
      </c>
    </row>
    <row r="420" spans="1:23" ht="22.5" x14ac:dyDescent="0.25">
      <c r="A420" s="36" t="s">
        <v>290</v>
      </c>
      <c r="B420" s="37" t="s">
        <v>217</v>
      </c>
      <c r="C420" s="37" t="s">
        <v>233</v>
      </c>
      <c r="D420" s="37" t="s">
        <v>219</v>
      </c>
      <c r="E420" s="37" t="s">
        <v>220</v>
      </c>
      <c r="F420" s="37" t="s">
        <v>220</v>
      </c>
      <c r="G420" s="37" t="s">
        <v>219</v>
      </c>
      <c r="H420" s="37" t="s">
        <v>221</v>
      </c>
      <c r="I420" s="37" t="s">
        <v>222</v>
      </c>
      <c r="J420" s="37" t="s">
        <v>223</v>
      </c>
      <c r="K420" s="37" t="s">
        <v>220</v>
      </c>
      <c r="L420" s="37" t="s">
        <v>234</v>
      </c>
      <c r="M420" s="37" t="s">
        <v>224</v>
      </c>
      <c r="N420" s="36" t="s">
        <v>225</v>
      </c>
      <c r="O420" s="36" t="s">
        <v>226</v>
      </c>
      <c r="P420" s="36" t="s">
        <v>292</v>
      </c>
      <c r="Q420" s="38"/>
      <c r="R420" s="39"/>
      <c r="S420" s="38"/>
      <c r="T420" s="42">
        <v>142329.71</v>
      </c>
      <c r="U420" s="42">
        <v>0</v>
      </c>
      <c r="V420" s="42">
        <v>142329.71</v>
      </c>
      <c r="W420" s="43"/>
    </row>
    <row r="421" spans="1:23" ht="22.5" x14ac:dyDescent="0.25">
      <c r="A421" s="36" t="s">
        <v>290</v>
      </c>
      <c r="B421" s="37" t="s">
        <v>217</v>
      </c>
      <c r="C421" s="37" t="s">
        <v>233</v>
      </c>
      <c r="D421" s="37" t="s">
        <v>219</v>
      </c>
      <c r="E421" s="37" t="s">
        <v>220</v>
      </c>
      <c r="F421" s="37" t="s">
        <v>220</v>
      </c>
      <c r="G421" s="37" t="s">
        <v>219</v>
      </c>
      <c r="H421" s="37" t="s">
        <v>221</v>
      </c>
      <c r="I421" s="37" t="s">
        <v>222</v>
      </c>
      <c r="J421" s="37" t="s">
        <v>223</v>
      </c>
      <c r="K421" s="37" t="s">
        <v>220</v>
      </c>
      <c r="L421" s="37" t="s">
        <v>235</v>
      </c>
      <c r="M421" s="37" t="s">
        <v>224</v>
      </c>
      <c r="N421" s="36" t="s">
        <v>225</v>
      </c>
      <c r="O421" s="36" t="s">
        <v>226</v>
      </c>
      <c r="P421" s="36" t="s">
        <v>228</v>
      </c>
      <c r="Q421" s="38"/>
      <c r="R421" s="39"/>
      <c r="S421" s="38"/>
      <c r="T421" s="42">
        <v>1574009.53</v>
      </c>
      <c r="U421" s="42">
        <v>0</v>
      </c>
      <c r="V421" s="42">
        <v>1574009.53</v>
      </c>
      <c r="W421" s="43"/>
    </row>
    <row r="422" spans="1:23" ht="22.5" x14ac:dyDescent="0.25">
      <c r="A422" s="36" t="s">
        <v>290</v>
      </c>
      <c r="B422" s="37" t="s">
        <v>217</v>
      </c>
      <c r="C422" s="37" t="s">
        <v>233</v>
      </c>
      <c r="D422" s="37" t="s">
        <v>219</v>
      </c>
      <c r="E422" s="37" t="s">
        <v>220</v>
      </c>
      <c r="F422" s="37" t="s">
        <v>220</v>
      </c>
      <c r="G422" s="37" t="s">
        <v>219</v>
      </c>
      <c r="H422" s="37" t="s">
        <v>221</v>
      </c>
      <c r="I422" s="37" t="s">
        <v>222</v>
      </c>
      <c r="J422" s="37" t="s">
        <v>223</v>
      </c>
      <c r="K422" s="37" t="s">
        <v>220</v>
      </c>
      <c r="L422" s="37" t="s">
        <v>235</v>
      </c>
      <c r="M422" s="37" t="s">
        <v>224</v>
      </c>
      <c r="N422" s="36" t="s">
        <v>225</v>
      </c>
      <c r="O422" s="36" t="s">
        <v>226</v>
      </c>
      <c r="P422" s="36" t="s">
        <v>230</v>
      </c>
      <c r="Q422" s="38"/>
      <c r="R422" s="39"/>
      <c r="S422" s="38"/>
      <c r="T422" s="42">
        <v>686132.86</v>
      </c>
      <c r="U422" s="42">
        <v>0</v>
      </c>
      <c r="V422" s="42">
        <v>686132.86</v>
      </c>
      <c r="W422" s="43"/>
    </row>
    <row r="423" spans="1:23" ht="22.5" x14ac:dyDescent="0.25">
      <c r="A423" s="36" t="s">
        <v>290</v>
      </c>
      <c r="B423" s="37" t="s">
        <v>217</v>
      </c>
      <c r="C423" s="37" t="s">
        <v>233</v>
      </c>
      <c r="D423" s="37" t="s">
        <v>219</v>
      </c>
      <c r="E423" s="37" t="s">
        <v>220</v>
      </c>
      <c r="F423" s="37" t="s">
        <v>220</v>
      </c>
      <c r="G423" s="37" t="s">
        <v>219</v>
      </c>
      <c r="H423" s="37" t="s">
        <v>221</v>
      </c>
      <c r="I423" s="37" t="s">
        <v>222</v>
      </c>
      <c r="J423" s="37" t="s">
        <v>223</v>
      </c>
      <c r="K423" s="37" t="s">
        <v>220</v>
      </c>
      <c r="L423" s="37" t="s">
        <v>235</v>
      </c>
      <c r="M423" s="37" t="s">
        <v>224</v>
      </c>
      <c r="N423" s="36" t="s">
        <v>225</v>
      </c>
      <c r="O423" s="36" t="s">
        <v>226</v>
      </c>
      <c r="P423" s="36" t="s">
        <v>292</v>
      </c>
      <c r="Q423" s="38"/>
      <c r="R423" s="39"/>
      <c r="S423" s="38"/>
      <c r="T423" s="42">
        <v>0</v>
      </c>
      <c r="U423" s="42">
        <v>1560353.06</v>
      </c>
      <c r="V423" s="42">
        <v>-1560353.06</v>
      </c>
      <c r="W423" s="43"/>
    </row>
    <row r="424" spans="1:23" ht="22.5" x14ac:dyDescent="0.25">
      <c r="A424" s="36" t="s">
        <v>290</v>
      </c>
      <c r="B424" s="37" t="s">
        <v>217</v>
      </c>
      <c r="C424" s="37" t="s">
        <v>233</v>
      </c>
      <c r="D424" s="37" t="s">
        <v>219</v>
      </c>
      <c r="E424" s="37" t="s">
        <v>220</v>
      </c>
      <c r="F424" s="37" t="s">
        <v>220</v>
      </c>
      <c r="G424" s="37" t="s">
        <v>219</v>
      </c>
      <c r="H424" s="37" t="s">
        <v>221</v>
      </c>
      <c r="I424" s="37" t="s">
        <v>222</v>
      </c>
      <c r="J424" s="37" t="s">
        <v>223</v>
      </c>
      <c r="K424" s="37" t="s">
        <v>220</v>
      </c>
      <c r="L424" s="37" t="s">
        <v>236</v>
      </c>
      <c r="M424" s="37" t="s">
        <v>224</v>
      </c>
      <c r="N424" s="36" t="s">
        <v>225</v>
      </c>
      <c r="O424" s="36" t="s">
        <v>226</v>
      </c>
      <c r="P424" s="36" t="s">
        <v>227</v>
      </c>
      <c r="Q424" s="38"/>
      <c r="R424" s="39"/>
      <c r="S424" s="38"/>
      <c r="T424" s="40"/>
      <c r="U424" s="40"/>
      <c r="V424" s="40"/>
      <c r="W424" s="41">
        <v>2133900</v>
      </c>
    </row>
    <row r="425" spans="1:23" ht="22.5" x14ac:dyDescent="0.25">
      <c r="A425" s="36" t="s">
        <v>290</v>
      </c>
      <c r="B425" s="37" t="s">
        <v>217</v>
      </c>
      <c r="C425" s="37" t="s">
        <v>233</v>
      </c>
      <c r="D425" s="37" t="s">
        <v>219</v>
      </c>
      <c r="E425" s="37" t="s">
        <v>220</v>
      </c>
      <c r="F425" s="37" t="s">
        <v>220</v>
      </c>
      <c r="G425" s="37" t="s">
        <v>219</v>
      </c>
      <c r="H425" s="37" t="s">
        <v>221</v>
      </c>
      <c r="I425" s="37" t="s">
        <v>222</v>
      </c>
      <c r="J425" s="37" t="s">
        <v>223</v>
      </c>
      <c r="K425" s="37" t="s">
        <v>220</v>
      </c>
      <c r="L425" s="37" t="s">
        <v>236</v>
      </c>
      <c r="M425" s="37" t="s">
        <v>224</v>
      </c>
      <c r="N425" s="36" t="s">
        <v>225</v>
      </c>
      <c r="O425" s="36" t="s">
        <v>226</v>
      </c>
      <c r="P425" s="36" t="s">
        <v>228</v>
      </c>
      <c r="Q425" s="38"/>
      <c r="R425" s="39"/>
      <c r="S425" s="38"/>
      <c r="T425" s="42">
        <v>38925.74</v>
      </c>
      <c r="U425" s="42">
        <v>0</v>
      </c>
      <c r="V425" s="42">
        <v>38925.74</v>
      </c>
      <c r="W425" s="43"/>
    </row>
    <row r="426" spans="1:23" ht="22.5" x14ac:dyDescent="0.25">
      <c r="A426" s="36" t="s">
        <v>290</v>
      </c>
      <c r="B426" s="37" t="s">
        <v>217</v>
      </c>
      <c r="C426" s="37" t="s">
        <v>233</v>
      </c>
      <c r="D426" s="37" t="s">
        <v>219</v>
      </c>
      <c r="E426" s="37" t="s">
        <v>220</v>
      </c>
      <c r="F426" s="37" t="s">
        <v>220</v>
      </c>
      <c r="G426" s="37" t="s">
        <v>219</v>
      </c>
      <c r="H426" s="37" t="s">
        <v>221</v>
      </c>
      <c r="I426" s="37" t="s">
        <v>222</v>
      </c>
      <c r="J426" s="37" t="s">
        <v>223</v>
      </c>
      <c r="K426" s="37" t="s">
        <v>220</v>
      </c>
      <c r="L426" s="37" t="s">
        <v>236</v>
      </c>
      <c r="M426" s="37" t="s">
        <v>224</v>
      </c>
      <c r="N426" s="36" t="s">
        <v>225</v>
      </c>
      <c r="O426" s="36" t="s">
        <v>226</v>
      </c>
      <c r="P426" s="36" t="s">
        <v>229</v>
      </c>
      <c r="Q426" s="38"/>
      <c r="R426" s="39"/>
      <c r="S426" s="38"/>
      <c r="T426" s="40"/>
      <c r="U426" s="40"/>
      <c r="V426" s="40"/>
      <c r="W426" s="41">
        <v>1151800</v>
      </c>
    </row>
    <row r="427" spans="1:23" ht="22.5" x14ac:dyDescent="0.25">
      <c r="A427" s="36" t="s">
        <v>290</v>
      </c>
      <c r="B427" s="37" t="s">
        <v>217</v>
      </c>
      <c r="C427" s="37" t="s">
        <v>233</v>
      </c>
      <c r="D427" s="37" t="s">
        <v>219</v>
      </c>
      <c r="E427" s="37" t="s">
        <v>220</v>
      </c>
      <c r="F427" s="37" t="s">
        <v>220</v>
      </c>
      <c r="G427" s="37" t="s">
        <v>219</v>
      </c>
      <c r="H427" s="37" t="s">
        <v>221</v>
      </c>
      <c r="I427" s="37" t="s">
        <v>222</v>
      </c>
      <c r="J427" s="37" t="s">
        <v>223</v>
      </c>
      <c r="K427" s="37" t="s">
        <v>220</v>
      </c>
      <c r="L427" s="37" t="s">
        <v>236</v>
      </c>
      <c r="M427" s="37" t="s">
        <v>224</v>
      </c>
      <c r="N427" s="36" t="s">
        <v>225</v>
      </c>
      <c r="O427" s="36" t="s">
        <v>226</v>
      </c>
      <c r="P427" s="36" t="s">
        <v>230</v>
      </c>
      <c r="Q427" s="38"/>
      <c r="R427" s="39"/>
      <c r="S427" s="38"/>
      <c r="T427" s="42">
        <v>76018.62</v>
      </c>
      <c r="U427" s="42">
        <v>0</v>
      </c>
      <c r="V427" s="42">
        <v>76018.62</v>
      </c>
      <c r="W427" s="43"/>
    </row>
    <row r="428" spans="1:23" ht="22.5" x14ac:dyDescent="0.25">
      <c r="A428" s="36" t="s">
        <v>290</v>
      </c>
      <c r="B428" s="37" t="s">
        <v>217</v>
      </c>
      <c r="C428" s="37" t="s">
        <v>233</v>
      </c>
      <c r="D428" s="37" t="s">
        <v>219</v>
      </c>
      <c r="E428" s="37" t="s">
        <v>220</v>
      </c>
      <c r="F428" s="37" t="s">
        <v>220</v>
      </c>
      <c r="G428" s="37" t="s">
        <v>219</v>
      </c>
      <c r="H428" s="37" t="s">
        <v>221</v>
      </c>
      <c r="I428" s="37" t="s">
        <v>222</v>
      </c>
      <c r="J428" s="37" t="s">
        <v>223</v>
      </c>
      <c r="K428" s="37" t="s">
        <v>220</v>
      </c>
      <c r="L428" s="37" t="s">
        <v>236</v>
      </c>
      <c r="M428" s="37" t="s">
        <v>224</v>
      </c>
      <c r="N428" s="36" t="s">
        <v>225</v>
      </c>
      <c r="O428" s="36" t="s">
        <v>226</v>
      </c>
      <c r="P428" s="36" t="s">
        <v>291</v>
      </c>
      <c r="Q428" s="38"/>
      <c r="R428" s="39"/>
      <c r="S428" s="38"/>
      <c r="T428" s="40"/>
      <c r="U428" s="40"/>
      <c r="V428" s="40"/>
      <c r="W428" s="41">
        <v>-3407300</v>
      </c>
    </row>
    <row r="429" spans="1:23" ht="22.5" x14ac:dyDescent="0.25">
      <c r="A429" s="36" t="s">
        <v>290</v>
      </c>
      <c r="B429" s="37" t="s">
        <v>217</v>
      </c>
      <c r="C429" s="37" t="s">
        <v>233</v>
      </c>
      <c r="D429" s="37" t="s">
        <v>219</v>
      </c>
      <c r="E429" s="37" t="s">
        <v>220</v>
      </c>
      <c r="F429" s="37" t="s">
        <v>220</v>
      </c>
      <c r="G429" s="37" t="s">
        <v>219</v>
      </c>
      <c r="H429" s="37" t="s">
        <v>221</v>
      </c>
      <c r="I429" s="37" t="s">
        <v>222</v>
      </c>
      <c r="J429" s="37" t="s">
        <v>223</v>
      </c>
      <c r="K429" s="37" t="s">
        <v>220</v>
      </c>
      <c r="L429" s="37" t="s">
        <v>236</v>
      </c>
      <c r="M429" s="37" t="s">
        <v>224</v>
      </c>
      <c r="N429" s="36" t="s">
        <v>225</v>
      </c>
      <c r="O429" s="36" t="s">
        <v>226</v>
      </c>
      <c r="P429" s="36" t="s">
        <v>292</v>
      </c>
      <c r="Q429" s="38"/>
      <c r="R429" s="39"/>
      <c r="S429" s="38"/>
      <c r="T429" s="42">
        <v>0</v>
      </c>
      <c r="U429" s="42">
        <v>495387.02</v>
      </c>
      <c r="V429" s="42">
        <v>-495387.02</v>
      </c>
      <c r="W429" s="43"/>
    </row>
    <row r="430" spans="1:23" ht="22.5" x14ac:dyDescent="0.25">
      <c r="A430" s="36" t="s">
        <v>290</v>
      </c>
      <c r="B430" s="37" t="s">
        <v>217</v>
      </c>
      <c r="C430" s="37" t="s">
        <v>233</v>
      </c>
      <c r="D430" s="37" t="s">
        <v>219</v>
      </c>
      <c r="E430" s="37" t="s">
        <v>220</v>
      </c>
      <c r="F430" s="37" t="s">
        <v>220</v>
      </c>
      <c r="G430" s="37" t="s">
        <v>219</v>
      </c>
      <c r="H430" s="37" t="s">
        <v>221</v>
      </c>
      <c r="I430" s="37" t="s">
        <v>222</v>
      </c>
      <c r="J430" s="37" t="s">
        <v>223</v>
      </c>
      <c r="K430" s="37" t="s">
        <v>220</v>
      </c>
      <c r="L430" s="37" t="s">
        <v>237</v>
      </c>
      <c r="M430" s="37" t="s">
        <v>224</v>
      </c>
      <c r="N430" s="36" t="s">
        <v>225</v>
      </c>
      <c r="O430" s="36" t="s">
        <v>226</v>
      </c>
      <c r="P430" s="36" t="s">
        <v>228</v>
      </c>
      <c r="Q430" s="38"/>
      <c r="R430" s="39"/>
      <c r="S430" s="38"/>
      <c r="T430" s="42">
        <v>288.92</v>
      </c>
      <c r="U430" s="42">
        <v>0</v>
      </c>
      <c r="V430" s="42">
        <v>288.92</v>
      </c>
      <c r="W430" s="43"/>
    </row>
    <row r="431" spans="1:23" ht="22.5" x14ac:dyDescent="0.25">
      <c r="A431" s="36" t="s">
        <v>290</v>
      </c>
      <c r="B431" s="37" t="s">
        <v>217</v>
      </c>
      <c r="C431" s="37" t="s">
        <v>233</v>
      </c>
      <c r="D431" s="37" t="s">
        <v>219</v>
      </c>
      <c r="E431" s="37" t="s">
        <v>220</v>
      </c>
      <c r="F431" s="37" t="s">
        <v>220</v>
      </c>
      <c r="G431" s="37" t="s">
        <v>219</v>
      </c>
      <c r="H431" s="37" t="s">
        <v>221</v>
      </c>
      <c r="I431" s="37" t="s">
        <v>222</v>
      </c>
      <c r="J431" s="37" t="s">
        <v>223</v>
      </c>
      <c r="K431" s="37" t="s">
        <v>220</v>
      </c>
      <c r="L431" s="37" t="s">
        <v>237</v>
      </c>
      <c r="M431" s="37" t="s">
        <v>224</v>
      </c>
      <c r="N431" s="36" t="s">
        <v>225</v>
      </c>
      <c r="O431" s="36" t="s">
        <v>226</v>
      </c>
      <c r="P431" s="36" t="s">
        <v>230</v>
      </c>
      <c r="Q431" s="38"/>
      <c r="R431" s="39"/>
      <c r="S431" s="38"/>
      <c r="T431" s="42">
        <v>921.49</v>
      </c>
      <c r="U431" s="42">
        <v>0</v>
      </c>
      <c r="V431" s="42">
        <v>921.49</v>
      </c>
      <c r="W431" s="43"/>
    </row>
    <row r="432" spans="1:23" ht="22.5" x14ac:dyDescent="0.25">
      <c r="A432" s="36" t="s">
        <v>290</v>
      </c>
      <c r="B432" s="37" t="s">
        <v>217</v>
      </c>
      <c r="C432" s="37" t="s">
        <v>233</v>
      </c>
      <c r="D432" s="37" t="s">
        <v>219</v>
      </c>
      <c r="E432" s="37" t="s">
        <v>220</v>
      </c>
      <c r="F432" s="37" t="s">
        <v>220</v>
      </c>
      <c r="G432" s="37" t="s">
        <v>219</v>
      </c>
      <c r="H432" s="37" t="s">
        <v>221</v>
      </c>
      <c r="I432" s="37" t="s">
        <v>222</v>
      </c>
      <c r="J432" s="37" t="s">
        <v>223</v>
      </c>
      <c r="K432" s="37" t="s">
        <v>220</v>
      </c>
      <c r="L432" s="37" t="s">
        <v>237</v>
      </c>
      <c r="M432" s="37" t="s">
        <v>224</v>
      </c>
      <c r="N432" s="36" t="s">
        <v>225</v>
      </c>
      <c r="O432" s="36" t="s">
        <v>226</v>
      </c>
      <c r="P432" s="36" t="s">
        <v>292</v>
      </c>
      <c r="Q432" s="38"/>
      <c r="R432" s="39"/>
      <c r="S432" s="38"/>
      <c r="T432" s="42">
        <v>0</v>
      </c>
      <c r="U432" s="42">
        <v>513.6</v>
      </c>
      <c r="V432" s="42">
        <v>-513.6</v>
      </c>
      <c r="W432" s="43"/>
    </row>
    <row r="433" spans="1:23" ht="22.5" x14ac:dyDescent="0.25">
      <c r="A433" s="36" t="s">
        <v>290</v>
      </c>
      <c r="B433" s="37" t="s">
        <v>217</v>
      </c>
      <c r="C433" s="37" t="s">
        <v>238</v>
      </c>
      <c r="D433" s="37" t="s">
        <v>219</v>
      </c>
      <c r="E433" s="37" t="s">
        <v>220</v>
      </c>
      <c r="F433" s="37" t="s">
        <v>220</v>
      </c>
      <c r="G433" s="37" t="s">
        <v>219</v>
      </c>
      <c r="H433" s="37" t="s">
        <v>221</v>
      </c>
      <c r="I433" s="37" t="s">
        <v>222</v>
      </c>
      <c r="J433" s="37" t="s">
        <v>223</v>
      </c>
      <c r="K433" s="37" t="s">
        <v>220</v>
      </c>
      <c r="L433" s="37" t="s">
        <v>219</v>
      </c>
      <c r="M433" s="37" t="s">
        <v>224</v>
      </c>
      <c r="N433" s="36" t="s">
        <v>225</v>
      </c>
      <c r="O433" s="36" t="s">
        <v>226</v>
      </c>
      <c r="P433" s="36" t="s">
        <v>239</v>
      </c>
      <c r="Q433" s="38"/>
      <c r="R433" s="39"/>
      <c r="S433" s="38"/>
      <c r="T433" s="42">
        <v>0</v>
      </c>
      <c r="U433" s="42">
        <v>3575</v>
      </c>
      <c r="V433" s="42">
        <v>-3575</v>
      </c>
      <c r="W433" s="43"/>
    </row>
    <row r="434" spans="1:23" ht="22.5" x14ac:dyDescent="0.25">
      <c r="A434" s="36" t="s">
        <v>290</v>
      </c>
      <c r="B434" s="37" t="s">
        <v>217</v>
      </c>
      <c r="C434" s="37" t="s">
        <v>238</v>
      </c>
      <c r="D434" s="37" t="s">
        <v>219</v>
      </c>
      <c r="E434" s="37" t="s">
        <v>220</v>
      </c>
      <c r="F434" s="37" t="s">
        <v>220</v>
      </c>
      <c r="G434" s="37" t="s">
        <v>219</v>
      </c>
      <c r="H434" s="37" t="s">
        <v>221</v>
      </c>
      <c r="I434" s="37" t="s">
        <v>222</v>
      </c>
      <c r="J434" s="37" t="s">
        <v>223</v>
      </c>
      <c r="K434" s="37" t="s">
        <v>220</v>
      </c>
      <c r="L434" s="37" t="s">
        <v>219</v>
      </c>
      <c r="M434" s="37" t="s">
        <v>224</v>
      </c>
      <c r="N434" s="36" t="s">
        <v>225</v>
      </c>
      <c r="O434" s="36" t="s">
        <v>226</v>
      </c>
      <c r="P434" s="36" t="s">
        <v>228</v>
      </c>
      <c r="Q434" s="38"/>
      <c r="R434" s="39"/>
      <c r="S434" s="38"/>
      <c r="T434" s="42">
        <v>0</v>
      </c>
      <c r="U434" s="42">
        <v>3083912.07</v>
      </c>
      <c r="V434" s="42">
        <v>-3083912.07</v>
      </c>
      <c r="W434" s="43"/>
    </row>
    <row r="435" spans="1:23" ht="22.5" x14ac:dyDescent="0.25">
      <c r="A435" s="36" t="s">
        <v>290</v>
      </c>
      <c r="B435" s="37" t="s">
        <v>217</v>
      </c>
      <c r="C435" s="37" t="s">
        <v>238</v>
      </c>
      <c r="D435" s="37" t="s">
        <v>219</v>
      </c>
      <c r="E435" s="37" t="s">
        <v>220</v>
      </c>
      <c r="F435" s="37" t="s">
        <v>220</v>
      </c>
      <c r="G435" s="37" t="s">
        <v>219</v>
      </c>
      <c r="H435" s="37" t="s">
        <v>221</v>
      </c>
      <c r="I435" s="37" t="s">
        <v>222</v>
      </c>
      <c r="J435" s="37" t="s">
        <v>223</v>
      </c>
      <c r="K435" s="37" t="s">
        <v>220</v>
      </c>
      <c r="L435" s="37" t="s">
        <v>219</v>
      </c>
      <c r="M435" s="37" t="s">
        <v>224</v>
      </c>
      <c r="N435" s="36" t="s">
        <v>225</v>
      </c>
      <c r="O435" s="36" t="s">
        <v>226</v>
      </c>
      <c r="P435" s="36" t="s">
        <v>230</v>
      </c>
      <c r="Q435" s="38"/>
      <c r="R435" s="39"/>
      <c r="S435" s="38"/>
      <c r="T435" s="42">
        <v>0</v>
      </c>
      <c r="U435" s="42">
        <v>1745840.99</v>
      </c>
      <c r="V435" s="42">
        <v>-1745840.99</v>
      </c>
      <c r="W435" s="43"/>
    </row>
    <row r="436" spans="1:23" ht="22.5" x14ac:dyDescent="0.25">
      <c r="A436" s="36" t="s">
        <v>290</v>
      </c>
      <c r="B436" s="37" t="s">
        <v>217</v>
      </c>
      <c r="C436" s="37" t="s">
        <v>238</v>
      </c>
      <c r="D436" s="37" t="s">
        <v>219</v>
      </c>
      <c r="E436" s="37" t="s">
        <v>220</v>
      </c>
      <c r="F436" s="37" t="s">
        <v>220</v>
      </c>
      <c r="G436" s="37" t="s">
        <v>219</v>
      </c>
      <c r="H436" s="37" t="s">
        <v>221</v>
      </c>
      <c r="I436" s="37" t="s">
        <v>222</v>
      </c>
      <c r="J436" s="37" t="s">
        <v>223</v>
      </c>
      <c r="K436" s="37" t="s">
        <v>220</v>
      </c>
      <c r="L436" s="37" t="s">
        <v>219</v>
      </c>
      <c r="M436" s="37" t="s">
        <v>224</v>
      </c>
      <c r="N436" s="36" t="s">
        <v>225</v>
      </c>
      <c r="O436" s="36" t="s">
        <v>226</v>
      </c>
      <c r="P436" s="36" t="s">
        <v>292</v>
      </c>
      <c r="Q436" s="38"/>
      <c r="R436" s="39"/>
      <c r="S436" s="38"/>
      <c r="T436" s="42">
        <v>3303481.1</v>
      </c>
      <c r="U436" s="42">
        <v>0</v>
      </c>
      <c r="V436" s="42">
        <v>3303481.1</v>
      </c>
      <c r="W436" s="43"/>
    </row>
    <row r="437" spans="1:23" ht="22.5" x14ac:dyDescent="0.25">
      <c r="A437" s="36" t="s">
        <v>290</v>
      </c>
      <c r="B437" s="37" t="s">
        <v>217</v>
      </c>
      <c r="C437" s="37" t="s">
        <v>238</v>
      </c>
      <c r="D437" s="37" t="s">
        <v>219</v>
      </c>
      <c r="E437" s="37" t="s">
        <v>220</v>
      </c>
      <c r="F437" s="37" t="s">
        <v>220</v>
      </c>
      <c r="G437" s="37" t="s">
        <v>219</v>
      </c>
      <c r="H437" s="37" t="s">
        <v>221</v>
      </c>
      <c r="I437" s="37" t="s">
        <v>222</v>
      </c>
      <c r="J437" s="37" t="s">
        <v>223</v>
      </c>
      <c r="K437" s="37" t="s">
        <v>220</v>
      </c>
      <c r="L437" s="37" t="s">
        <v>249</v>
      </c>
      <c r="M437" s="37" t="s">
        <v>224</v>
      </c>
      <c r="N437" s="36" t="s">
        <v>225</v>
      </c>
      <c r="O437" s="36" t="s">
        <v>226</v>
      </c>
      <c r="P437" s="36" t="s">
        <v>248</v>
      </c>
      <c r="Q437" s="38"/>
      <c r="R437" s="39"/>
      <c r="S437" s="38"/>
      <c r="T437" s="42">
        <v>0</v>
      </c>
      <c r="U437" s="42">
        <v>238.72</v>
      </c>
      <c r="V437" s="42">
        <v>-238.72</v>
      </c>
      <c r="W437" s="43"/>
    </row>
    <row r="438" spans="1:23" ht="22.5" x14ac:dyDescent="0.25">
      <c r="A438" s="36" t="s">
        <v>290</v>
      </c>
      <c r="B438" s="37" t="s">
        <v>217</v>
      </c>
      <c r="C438" s="37" t="s">
        <v>238</v>
      </c>
      <c r="D438" s="37" t="s">
        <v>219</v>
      </c>
      <c r="E438" s="37" t="s">
        <v>220</v>
      </c>
      <c r="F438" s="37" t="s">
        <v>220</v>
      </c>
      <c r="G438" s="37" t="s">
        <v>219</v>
      </c>
      <c r="H438" s="37" t="s">
        <v>221</v>
      </c>
      <c r="I438" s="37" t="s">
        <v>222</v>
      </c>
      <c r="J438" s="37" t="s">
        <v>223</v>
      </c>
      <c r="K438" s="37" t="s">
        <v>220</v>
      </c>
      <c r="L438" s="37" t="s">
        <v>259</v>
      </c>
      <c r="M438" s="37" t="s">
        <v>224</v>
      </c>
      <c r="N438" s="36" t="s">
        <v>225</v>
      </c>
      <c r="O438" s="36" t="s">
        <v>226</v>
      </c>
      <c r="P438" s="36" t="s">
        <v>248</v>
      </c>
      <c r="Q438" s="38"/>
      <c r="R438" s="39"/>
      <c r="S438" s="38"/>
      <c r="T438" s="42">
        <v>0</v>
      </c>
      <c r="U438" s="42">
        <v>2.73</v>
      </c>
      <c r="V438" s="42">
        <v>-2.73</v>
      </c>
      <c r="W438" s="43"/>
    </row>
    <row r="439" spans="1:23" ht="22.5" x14ac:dyDescent="0.25">
      <c r="A439" s="36" t="s">
        <v>290</v>
      </c>
      <c r="B439" s="37" t="s">
        <v>217</v>
      </c>
      <c r="C439" s="37" t="s">
        <v>238</v>
      </c>
      <c r="D439" s="37" t="s">
        <v>219</v>
      </c>
      <c r="E439" s="37" t="s">
        <v>220</v>
      </c>
      <c r="F439" s="37" t="s">
        <v>220</v>
      </c>
      <c r="G439" s="37" t="s">
        <v>219</v>
      </c>
      <c r="H439" s="37" t="s">
        <v>221</v>
      </c>
      <c r="I439" s="37" t="s">
        <v>222</v>
      </c>
      <c r="J439" s="37" t="s">
        <v>223</v>
      </c>
      <c r="K439" s="37" t="s">
        <v>220</v>
      </c>
      <c r="L439" s="37" t="s">
        <v>260</v>
      </c>
      <c r="M439" s="37" t="s">
        <v>224</v>
      </c>
      <c r="N439" s="36" t="s">
        <v>225</v>
      </c>
      <c r="O439" s="36" t="s">
        <v>226</v>
      </c>
      <c r="P439" s="36" t="s">
        <v>248</v>
      </c>
      <c r="Q439" s="38"/>
      <c r="R439" s="39"/>
      <c r="S439" s="38"/>
      <c r="T439" s="42">
        <v>0</v>
      </c>
      <c r="U439" s="42">
        <v>1920.39</v>
      </c>
      <c r="V439" s="42">
        <v>-1920.39</v>
      </c>
      <c r="W439" s="43"/>
    </row>
    <row r="440" spans="1:23" ht="22.5" x14ac:dyDescent="0.25">
      <c r="A440" s="36" t="s">
        <v>290</v>
      </c>
      <c r="B440" s="37" t="s">
        <v>217</v>
      </c>
      <c r="C440" s="37" t="s">
        <v>238</v>
      </c>
      <c r="D440" s="37" t="s">
        <v>219</v>
      </c>
      <c r="E440" s="37" t="s">
        <v>240</v>
      </c>
      <c r="F440" s="37" t="s">
        <v>220</v>
      </c>
      <c r="G440" s="37" t="s">
        <v>219</v>
      </c>
      <c r="H440" s="37" t="s">
        <v>221</v>
      </c>
      <c r="I440" s="37" t="s">
        <v>222</v>
      </c>
      <c r="J440" s="37" t="s">
        <v>223</v>
      </c>
      <c r="K440" s="37" t="s">
        <v>220</v>
      </c>
      <c r="L440" s="37" t="s">
        <v>219</v>
      </c>
      <c r="M440" s="37" t="s">
        <v>224</v>
      </c>
      <c r="N440" s="36" t="s">
        <v>225</v>
      </c>
      <c r="O440" s="36" t="s">
        <v>226</v>
      </c>
      <c r="P440" s="36" t="s">
        <v>241</v>
      </c>
      <c r="Q440" s="38"/>
      <c r="R440" s="39"/>
      <c r="S440" s="38"/>
      <c r="T440" s="42">
        <v>1342032.79</v>
      </c>
      <c r="U440" s="42">
        <v>0</v>
      </c>
      <c r="V440" s="42">
        <v>1342032.79</v>
      </c>
      <c r="W440" s="43"/>
    </row>
    <row r="441" spans="1:23" ht="22.5" x14ac:dyDescent="0.25">
      <c r="A441" s="36" t="s">
        <v>290</v>
      </c>
      <c r="B441" s="37" t="s">
        <v>217</v>
      </c>
      <c r="C441" s="37" t="s">
        <v>238</v>
      </c>
      <c r="D441" s="37" t="s">
        <v>219</v>
      </c>
      <c r="E441" s="37" t="s">
        <v>240</v>
      </c>
      <c r="F441" s="37" t="s">
        <v>220</v>
      </c>
      <c r="G441" s="37" t="s">
        <v>219</v>
      </c>
      <c r="H441" s="37" t="s">
        <v>221</v>
      </c>
      <c r="I441" s="37" t="s">
        <v>222</v>
      </c>
      <c r="J441" s="37" t="s">
        <v>223</v>
      </c>
      <c r="K441" s="37" t="s">
        <v>220</v>
      </c>
      <c r="L441" s="37" t="s">
        <v>219</v>
      </c>
      <c r="M441" s="37" t="s">
        <v>224</v>
      </c>
      <c r="N441" s="36" t="s">
        <v>225</v>
      </c>
      <c r="O441" s="36" t="s">
        <v>226</v>
      </c>
      <c r="P441" s="36" t="s">
        <v>293</v>
      </c>
      <c r="Q441" s="38"/>
      <c r="R441" s="39"/>
      <c r="S441" s="38"/>
      <c r="T441" s="42">
        <v>0</v>
      </c>
      <c r="U441" s="42">
        <v>1525819.83</v>
      </c>
      <c r="V441" s="42">
        <v>-1525819.83</v>
      </c>
      <c r="W441" s="43"/>
    </row>
    <row r="442" spans="1:23" ht="22.5" x14ac:dyDescent="0.25">
      <c r="A442" s="36" t="s">
        <v>290</v>
      </c>
      <c r="B442" s="37" t="s">
        <v>217</v>
      </c>
      <c r="C442" s="37" t="s">
        <v>238</v>
      </c>
      <c r="D442" s="37" t="s">
        <v>219</v>
      </c>
      <c r="E442" s="37" t="s">
        <v>240</v>
      </c>
      <c r="F442" s="37" t="s">
        <v>220</v>
      </c>
      <c r="G442" s="37" t="s">
        <v>219</v>
      </c>
      <c r="H442" s="37" t="s">
        <v>221</v>
      </c>
      <c r="I442" s="37" t="s">
        <v>222</v>
      </c>
      <c r="J442" s="37" t="s">
        <v>223</v>
      </c>
      <c r="K442" s="37" t="s">
        <v>220</v>
      </c>
      <c r="L442" s="37" t="s">
        <v>294</v>
      </c>
      <c r="M442" s="37" t="s">
        <v>224</v>
      </c>
      <c r="N442" s="36" t="s">
        <v>225</v>
      </c>
      <c r="O442" s="36" t="s">
        <v>226</v>
      </c>
      <c r="P442" s="36" t="s">
        <v>230</v>
      </c>
      <c r="Q442" s="38"/>
      <c r="R442" s="39"/>
      <c r="S442" s="38"/>
      <c r="T442" s="42">
        <v>0</v>
      </c>
      <c r="U442" s="42">
        <v>21087.78</v>
      </c>
      <c r="V442" s="42">
        <v>-21087.78</v>
      </c>
      <c r="W442" s="43"/>
    </row>
    <row r="443" spans="1:23" ht="22.5" x14ac:dyDescent="0.25">
      <c r="A443" s="36" t="s">
        <v>290</v>
      </c>
      <c r="B443" s="37" t="s">
        <v>217</v>
      </c>
      <c r="C443" s="37" t="s">
        <v>238</v>
      </c>
      <c r="D443" s="37" t="s">
        <v>219</v>
      </c>
      <c r="E443" s="37" t="s">
        <v>240</v>
      </c>
      <c r="F443" s="37" t="s">
        <v>220</v>
      </c>
      <c r="G443" s="37" t="s">
        <v>219</v>
      </c>
      <c r="H443" s="37" t="s">
        <v>221</v>
      </c>
      <c r="I443" s="37" t="s">
        <v>222</v>
      </c>
      <c r="J443" s="37" t="s">
        <v>223</v>
      </c>
      <c r="K443" s="37" t="s">
        <v>220</v>
      </c>
      <c r="L443" s="37" t="s">
        <v>295</v>
      </c>
      <c r="M443" s="37" t="s">
        <v>224</v>
      </c>
      <c r="N443" s="36" t="s">
        <v>225</v>
      </c>
      <c r="O443" s="36" t="s">
        <v>226</v>
      </c>
      <c r="P443" s="36" t="s">
        <v>230</v>
      </c>
      <c r="Q443" s="38"/>
      <c r="R443" s="39"/>
      <c r="S443" s="38"/>
      <c r="T443" s="42">
        <v>0</v>
      </c>
      <c r="U443" s="42">
        <v>30615</v>
      </c>
      <c r="V443" s="42">
        <v>-30615</v>
      </c>
      <c r="W443" s="43"/>
    </row>
    <row r="444" spans="1:23" ht="22.5" x14ac:dyDescent="0.25">
      <c r="A444" s="36" t="s">
        <v>290</v>
      </c>
      <c r="B444" s="37" t="s">
        <v>217</v>
      </c>
      <c r="C444" s="37" t="s">
        <v>238</v>
      </c>
      <c r="D444" s="37" t="s">
        <v>219</v>
      </c>
      <c r="E444" s="37" t="s">
        <v>240</v>
      </c>
      <c r="F444" s="37" t="s">
        <v>220</v>
      </c>
      <c r="G444" s="37" t="s">
        <v>219</v>
      </c>
      <c r="H444" s="37" t="s">
        <v>221</v>
      </c>
      <c r="I444" s="37" t="s">
        <v>222</v>
      </c>
      <c r="J444" s="37" t="s">
        <v>223</v>
      </c>
      <c r="K444" s="37" t="s">
        <v>220</v>
      </c>
      <c r="L444" s="37" t="s">
        <v>243</v>
      </c>
      <c r="M444" s="37" t="s">
        <v>224</v>
      </c>
      <c r="N444" s="36" t="s">
        <v>225</v>
      </c>
      <c r="O444" s="36" t="s">
        <v>226</v>
      </c>
      <c r="P444" s="36" t="s">
        <v>228</v>
      </c>
      <c r="Q444" s="38"/>
      <c r="R444" s="39"/>
      <c r="S444" s="38"/>
      <c r="T444" s="42">
        <v>3211890.4</v>
      </c>
      <c r="U444" s="42">
        <v>0</v>
      </c>
      <c r="V444" s="42">
        <v>3211890.4</v>
      </c>
      <c r="W444" s="43"/>
    </row>
    <row r="445" spans="1:23" ht="22.5" x14ac:dyDescent="0.25">
      <c r="A445" s="36" t="s">
        <v>290</v>
      </c>
      <c r="B445" s="37" t="s">
        <v>217</v>
      </c>
      <c r="C445" s="37" t="s">
        <v>238</v>
      </c>
      <c r="D445" s="37" t="s">
        <v>219</v>
      </c>
      <c r="E445" s="37" t="s">
        <v>240</v>
      </c>
      <c r="F445" s="37" t="s">
        <v>220</v>
      </c>
      <c r="G445" s="37" t="s">
        <v>219</v>
      </c>
      <c r="H445" s="37" t="s">
        <v>221</v>
      </c>
      <c r="I445" s="37" t="s">
        <v>222</v>
      </c>
      <c r="J445" s="37" t="s">
        <v>223</v>
      </c>
      <c r="K445" s="37" t="s">
        <v>220</v>
      </c>
      <c r="L445" s="37" t="s">
        <v>243</v>
      </c>
      <c r="M445" s="37" t="s">
        <v>224</v>
      </c>
      <c r="N445" s="36" t="s">
        <v>225</v>
      </c>
      <c r="O445" s="36" t="s">
        <v>226</v>
      </c>
      <c r="P445" s="36" t="s">
        <v>230</v>
      </c>
      <c r="Q445" s="38"/>
      <c r="R445" s="39"/>
      <c r="S445" s="38"/>
      <c r="T445" s="42">
        <v>2630880.1800000002</v>
      </c>
      <c r="U445" s="42">
        <v>0</v>
      </c>
      <c r="V445" s="42">
        <v>2630880.1800000002</v>
      </c>
      <c r="W445" s="43"/>
    </row>
    <row r="446" spans="1:23" ht="22.5" x14ac:dyDescent="0.25">
      <c r="A446" s="36" t="s">
        <v>290</v>
      </c>
      <c r="B446" s="37" t="s">
        <v>217</v>
      </c>
      <c r="C446" s="37" t="s">
        <v>238</v>
      </c>
      <c r="D446" s="37" t="s">
        <v>219</v>
      </c>
      <c r="E446" s="37" t="s">
        <v>240</v>
      </c>
      <c r="F446" s="37" t="s">
        <v>220</v>
      </c>
      <c r="G446" s="37" t="s">
        <v>219</v>
      </c>
      <c r="H446" s="37" t="s">
        <v>221</v>
      </c>
      <c r="I446" s="37" t="s">
        <v>222</v>
      </c>
      <c r="J446" s="37" t="s">
        <v>223</v>
      </c>
      <c r="K446" s="37" t="s">
        <v>220</v>
      </c>
      <c r="L446" s="37" t="s">
        <v>243</v>
      </c>
      <c r="M446" s="37" t="s">
        <v>224</v>
      </c>
      <c r="N446" s="36" t="s">
        <v>225</v>
      </c>
      <c r="O446" s="36" t="s">
        <v>226</v>
      </c>
      <c r="P446" s="36" t="s">
        <v>292</v>
      </c>
      <c r="Q446" s="38"/>
      <c r="R446" s="39"/>
      <c r="S446" s="38"/>
      <c r="T446" s="42">
        <v>0</v>
      </c>
      <c r="U446" s="42">
        <v>3211890.4</v>
      </c>
      <c r="V446" s="42">
        <v>-3211890.4</v>
      </c>
      <c r="W446" s="43"/>
    </row>
    <row r="447" spans="1:23" ht="22.5" x14ac:dyDescent="0.25">
      <c r="A447" s="36" t="s">
        <v>290</v>
      </c>
      <c r="B447" s="37" t="s">
        <v>217</v>
      </c>
      <c r="C447" s="37" t="s">
        <v>238</v>
      </c>
      <c r="D447" s="37" t="s">
        <v>219</v>
      </c>
      <c r="E447" s="37" t="s">
        <v>244</v>
      </c>
      <c r="F447" s="37" t="s">
        <v>220</v>
      </c>
      <c r="G447" s="37" t="s">
        <v>219</v>
      </c>
      <c r="H447" s="37" t="s">
        <v>221</v>
      </c>
      <c r="I447" s="37" t="s">
        <v>222</v>
      </c>
      <c r="J447" s="37" t="s">
        <v>223</v>
      </c>
      <c r="K447" s="37" t="s">
        <v>220</v>
      </c>
      <c r="L447" s="37" t="s">
        <v>219</v>
      </c>
      <c r="M447" s="37" t="s">
        <v>224</v>
      </c>
      <c r="N447" s="36" t="s">
        <v>225</v>
      </c>
      <c r="O447" s="36" t="s">
        <v>226</v>
      </c>
      <c r="P447" s="36" t="s">
        <v>241</v>
      </c>
      <c r="Q447" s="38"/>
      <c r="R447" s="39"/>
      <c r="S447" s="38"/>
      <c r="T447" s="42">
        <v>41763.120000000003</v>
      </c>
      <c r="U447" s="42">
        <v>0</v>
      </c>
      <c r="V447" s="42">
        <v>41763.120000000003</v>
      </c>
      <c r="W447" s="43"/>
    </row>
    <row r="448" spans="1:23" ht="22.5" x14ac:dyDescent="0.25">
      <c r="A448" s="36" t="s">
        <v>290</v>
      </c>
      <c r="B448" s="37" t="s">
        <v>217</v>
      </c>
      <c r="C448" s="37" t="s">
        <v>238</v>
      </c>
      <c r="D448" s="37" t="s">
        <v>219</v>
      </c>
      <c r="E448" s="37" t="s">
        <v>244</v>
      </c>
      <c r="F448" s="37" t="s">
        <v>220</v>
      </c>
      <c r="G448" s="37" t="s">
        <v>219</v>
      </c>
      <c r="H448" s="37" t="s">
        <v>221</v>
      </c>
      <c r="I448" s="37" t="s">
        <v>222</v>
      </c>
      <c r="J448" s="37" t="s">
        <v>223</v>
      </c>
      <c r="K448" s="37" t="s">
        <v>220</v>
      </c>
      <c r="L448" s="37" t="s">
        <v>219</v>
      </c>
      <c r="M448" s="37" t="s">
        <v>224</v>
      </c>
      <c r="N448" s="36" t="s">
        <v>225</v>
      </c>
      <c r="O448" s="36" t="s">
        <v>226</v>
      </c>
      <c r="P448" s="36" t="s">
        <v>293</v>
      </c>
      <c r="Q448" s="38"/>
      <c r="R448" s="39"/>
      <c r="S448" s="38"/>
      <c r="T448" s="42">
        <v>0</v>
      </c>
      <c r="U448" s="42">
        <v>48210.98</v>
      </c>
      <c r="V448" s="42">
        <v>-48210.98</v>
      </c>
      <c r="W448" s="43"/>
    </row>
    <row r="449" spans="1:23" ht="22.5" x14ac:dyDescent="0.25">
      <c r="A449" s="36" t="s">
        <v>290</v>
      </c>
      <c r="B449" s="37" t="s">
        <v>217</v>
      </c>
      <c r="C449" s="37" t="s">
        <v>238</v>
      </c>
      <c r="D449" s="37" t="s">
        <v>219</v>
      </c>
      <c r="E449" s="37" t="s">
        <v>220</v>
      </c>
      <c r="F449" s="37" t="s">
        <v>220</v>
      </c>
      <c r="G449" s="37" t="s">
        <v>219</v>
      </c>
      <c r="H449" s="37" t="s">
        <v>285</v>
      </c>
      <c r="I449" s="37" t="s">
        <v>222</v>
      </c>
      <c r="J449" s="37" t="s">
        <v>223</v>
      </c>
      <c r="K449" s="37" t="s">
        <v>220</v>
      </c>
      <c r="L449" s="37" t="s">
        <v>219</v>
      </c>
      <c r="M449" s="37" t="s">
        <v>224</v>
      </c>
      <c r="N449" s="36" t="s">
        <v>225</v>
      </c>
      <c r="O449" s="36" t="s">
        <v>226</v>
      </c>
      <c r="P449" s="36" t="s">
        <v>248</v>
      </c>
      <c r="Q449" s="38"/>
      <c r="R449" s="39"/>
      <c r="S449" s="38"/>
      <c r="T449" s="42">
        <v>0</v>
      </c>
      <c r="U449" s="42">
        <v>3855</v>
      </c>
      <c r="V449" s="42">
        <v>-3855</v>
      </c>
      <c r="W449" s="43"/>
    </row>
    <row r="450" spans="1:23" ht="22.5" x14ac:dyDescent="0.25">
      <c r="A450" s="36" t="s">
        <v>296</v>
      </c>
      <c r="B450" s="37" t="s">
        <v>217</v>
      </c>
      <c r="C450" s="37" t="s">
        <v>218</v>
      </c>
      <c r="D450" s="37" t="s">
        <v>219</v>
      </c>
      <c r="E450" s="37" t="s">
        <v>220</v>
      </c>
      <c r="F450" s="37" t="s">
        <v>220</v>
      </c>
      <c r="G450" s="37" t="s">
        <v>219</v>
      </c>
      <c r="H450" s="37" t="s">
        <v>221</v>
      </c>
      <c r="I450" s="37" t="s">
        <v>222</v>
      </c>
      <c r="J450" s="37" t="s">
        <v>223</v>
      </c>
      <c r="K450" s="37" t="s">
        <v>220</v>
      </c>
      <c r="L450" s="37" t="s">
        <v>219</v>
      </c>
      <c r="M450" s="37" t="s">
        <v>224</v>
      </c>
      <c r="N450" s="36" t="s">
        <v>225</v>
      </c>
      <c r="O450" s="36" t="s">
        <v>226</v>
      </c>
      <c r="P450" s="36" t="s">
        <v>227</v>
      </c>
      <c r="Q450" s="38"/>
      <c r="R450" s="39"/>
      <c r="S450" s="38"/>
      <c r="T450" s="40"/>
      <c r="U450" s="40"/>
      <c r="V450" s="40"/>
      <c r="W450" s="41">
        <v>4123620</v>
      </c>
    </row>
    <row r="451" spans="1:23" ht="22.5" x14ac:dyDescent="0.25">
      <c r="A451" s="36" t="s">
        <v>296</v>
      </c>
      <c r="B451" s="37" t="s">
        <v>217</v>
      </c>
      <c r="C451" s="37" t="s">
        <v>218</v>
      </c>
      <c r="D451" s="37" t="s">
        <v>219</v>
      </c>
      <c r="E451" s="37" t="s">
        <v>220</v>
      </c>
      <c r="F451" s="37" t="s">
        <v>220</v>
      </c>
      <c r="G451" s="37" t="s">
        <v>219</v>
      </c>
      <c r="H451" s="37" t="s">
        <v>221</v>
      </c>
      <c r="I451" s="37" t="s">
        <v>222</v>
      </c>
      <c r="J451" s="37" t="s">
        <v>223</v>
      </c>
      <c r="K451" s="37" t="s">
        <v>220</v>
      </c>
      <c r="L451" s="37" t="s">
        <v>219</v>
      </c>
      <c r="M451" s="37" t="s">
        <v>224</v>
      </c>
      <c r="N451" s="36" t="s">
        <v>225</v>
      </c>
      <c r="O451" s="36" t="s">
        <v>226</v>
      </c>
      <c r="P451" s="36" t="s">
        <v>228</v>
      </c>
      <c r="Q451" s="38"/>
      <c r="R451" s="39"/>
      <c r="S451" s="38"/>
      <c r="T451" s="42">
        <v>829879.32</v>
      </c>
      <c r="U451" s="42">
        <v>0</v>
      </c>
      <c r="V451" s="42">
        <v>829879.32</v>
      </c>
      <c r="W451" s="43"/>
    </row>
    <row r="452" spans="1:23" ht="22.5" x14ac:dyDescent="0.25">
      <c r="A452" s="36" t="s">
        <v>296</v>
      </c>
      <c r="B452" s="37" t="s">
        <v>217</v>
      </c>
      <c r="C452" s="37" t="s">
        <v>218</v>
      </c>
      <c r="D452" s="37" t="s">
        <v>219</v>
      </c>
      <c r="E452" s="37" t="s">
        <v>220</v>
      </c>
      <c r="F452" s="37" t="s">
        <v>220</v>
      </c>
      <c r="G452" s="37" t="s">
        <v>219</v>
      </c>
      <c r="H452" s="37" t="s">
        <v>221</v>
      </c>
      <c r="I452" s="37" t="s">
        <v>222</v>
      </c>
      <c r="J452" s="37" t="s">
        <v>223</v>
      </c>
      <c r="K452" s="37" t="s">
        <v>220</v>
      </c>
      <c r="L452" s="37" t="s">
        <v>219</v>
      </c>
      <c r="M452" s="37" t="s">
        <v>224</v>
      </c>
      <c r="N452" s="36" t="s">
        <v>225</v>
      </c>
      <c r="O452" s="36" t="s">
        <v>226</v>
      </c>
      <c r="P452" s="36" t="s">
        <v>229</v>
      </c>
      <c r="Q452" s="38"/>
      <c r="R452" s="39"/>
      <c r="S452" s="38"/>
      <c r="T452" s="40"/>
      <c r="U452" s="40"/>
      <c r="V452" s="40"/>
      <c r="W452" s="41">
        <v>2766600</v>
      </c>
    </row>
    <row r="453" spans="1:23" ht="22.5" x14ac:dyDescent="0.25">
      <c r="A453" s="36" t="s">
        <v>296</v>
      </c>
      <c r="B453" s="37" t="s">
        <v>217</v>
      </c>
      <c r="C453" s="37" t="s">
        <v>218</v>
      </c>
      <c r="D453" s="37" t="s">
        <v>219</v>
      </c>
      <c r="E453" s="37" t="s">
        <v>220</v>
      </c>
      <c r="F453" s="37" t="s">
        <v>220</v>
      </c>
      <c r="G453" s="37" t="s">
        <v>219</v>
      </c>
      <c r="H453" s="37" t="s">
        <v>221</v>
      </c>
      <c r="I453" s="37" t="s">
        <v>222</v>
      </c>
      <c r="J453" s="37" t="s">
        <v>223</v>
      </c>
      <c r="K453" s="37" t="s">
        <v>220</v>
      </c>
      <c r="L453" s="37" t="s">
        <v>219</v>
      </c>
      <c r="M453" s="37" t="s">
        <v>224</v>
      </c>
      <c r="N453" s="36" t="s">
        <v>225</v>
      </c>
      <c r="O453" s="36" t="s">
        <v>226</v>
      </c>
      <c r="P453" s="36" t="s">
        <v>230</v>
      </c>
      <c r="Q453" s="38"/>
      <c r="R453" s="39"/>
      <c r="S453" s="38"/>
      <c r="T453" s="42">
        <v>392846.42</v>
      </c>
      <c r="U453" s="42">
        <v>0</v>
      </c>
      <c r="V453" s="42">
        <v>392846.42</v>
      </c>
      <c r="W453" s="43"/>
    </row>
    <row r="454" spans="1:23" ht="22.5" x14ac:dyDescent="0.25">
      <c r="A454" s="36" t="s">
        <v>296</v>
      </c>
      <c r="B454" s="37" t="s">
        <v>217</v>
      </c>
      <c r="C454" s="37" t="s">
        <v>218</v>
      </c>
      <c r="D454" s="37" t="s">
        <v>219</v>
      </c>
      <c r="E454" s="37" t="s">
        <v>220</v>
      </c>
      <c r="F454" s="37" t="s">
        <v>220</v>
      </c>
      <c r="G454" s="37" t="s">
        <v>219</v>
      </c>
      <c r="H454" s="37" t="s">
        <v>221</v>
      </c>
      <c r="I454" s="37" t="s">
        <v>222</v>
      </c>
      <c r="J454" s="37" t="s">
        <v>223</v>
      </c>
      <c r="K454" s="37" t="s">
        <v>220</v>
      </c>
      <c r="L454" s="37" t="s">
        <v>219</v>
      </c>
      <c r="M454" s="37" t="s">
        <v>224</v>
      </c>
      <c r="N454" s="36" t="s">
        <v>225</v>
      </c>
      <c r="O454" s="36" t="s">
        <v>226</v>
      </c>
      <c r="P454" s="36" t="s">
        <v>297</v>
      </c>
      <c r="Q454" s="38"/>
      <c r="R454" s="39"/>
      <c r="S454" s="38"/>
      <c r="T454" s="40"/>
      <c r="U454" s="40"/>
      <c r="V454" s="40"/>
      <c r="W454" s="41">
        <v>-4123620</v>
      </c>
    </row>
    <row r="455" spans="1:23" ht="22.5" x14ac:dyDescent="0.25">
      <c r="A455" s="36" t="s">
        <v>296</v>
      </c>
      <c r="B455" s="37" t="s">
        <v>217</v>
      </c>
      <c r="C455" s="37" t="s">
        <v>218</v>
      </c>
      <c r="D455" s="37" t="s">
        <v>219</v>
      </c>
      <c r="E455" s="37" t="s">
        <v>220</v>
      </c>
      <c r="F455" s="37" t="s">
        <v>220</v>
      </c>
      <c r="G455" s="37" t="s">
        <v>219</v>
      </c>
      <c r="H455" s="37" t="s">
        <v>221</v>
      </c>
      <c r="I455" s="37" t="s">
        <v>222</v>
      </c>
      <c r="J455" s="37" t="s">
        <v>223</v>
      </c>
      <c r="K455" s="37" t="s">
        <v>220</v>
      </c>
      <c r="L455" s="37" t="s">
        <v>219</v>
      </c>
      <c r="M455" s="37" t="s">
        <v>224</v>
      </c>
      <c r="N455" s="36" t="s">
        <v>225</v>
      </c>
      <c r="O455" s="36" t="s">
        <v>226</v>
      </c>
      <c r="P455" s="36" t="s">
        <v>298</v>
      </c>
      <c r="Q455" s="38"/>
      <c r="R455" s="39"/>
      <c r="S455" s="38"/>
      <c r="T455" s="42">
        <v>0</v>
      </c>
      <c r="U455" s="42">
        <v>829867.4</v>
      </c>
      <c r="V455" s="42">
        <v>-829867.4</v>
      </c>
      <c r="W455" s="43"/>
    </row>
    <row r="456" spans="1:23" ht="22.5" x14ac:dyDescent="0.25">
      <c r="A456" s="36" t="s">
        <v>296</v>
      </c>
      <c r="B456" s="37" t="s">
        <v>217</v>
      </c>
      <c r="C456" s="37" t="s">
        <v>233</v>
      </c>
      <c r="D456" s="37" t="s">
        <v>219</v>
      </c>
      <c r="E456" s="37" t="s">
        <v>220</v>
      </c>
      <c r="F456" s="37" t="s">
        <v>220</v>
      </c>
      <c r="G456" s="37" t="s">
        <v>219</v>
      </c>
      <c r="H456" s="37" t="s">
        <v>221</v>
      </c>
      <c r="I456" s="37" t="s">
        <v>222</v>
      </c>
      <c r="J456" s="37" t="s">
        <v>223</v>
      </c>
      <c r="K456" s="37" t="s">
        <v>220</v>
      </c>
      <c r="L456" s="37" t="s">
        <v>219</v>
      </c>
      <c r="M456" s="37" t="s">
        <v>224</v>
      </c>
      <c r="N456" s="36" t="s">
        <v>225</v>
      </c>
      <c r="O456" s="36" t="s">
        <v>226</v>
      </c>
      <c r="P456" s="36" t="s">
        <v>248</v>
      </c>
      <c r="Q456" s="38"/>
      <c r="R456" s="39"/>
      <c r="S456" s="38"/>
      <c r="T456" s="42">
        <v>0</v>
      </c>
      <c r="U456" s="42">
        <v>119.36</v>
      </c>
      <c r="V456" s="42">
        <v>-119.36</v>
      </c>
      <c r="W456" s="43"/>
    </row>
    <row r="457" spans="1:23" ht="22.5" x14ac:dyDescent="0.25">
      <c r="A457" s="36" t="s">
        <v>296</v>
      </c>
      <c r="B457" s="37" t="s">
        <v>217</v>
      </c>
      <c r="C457" s="37" t="s">
        <v>233</v>
      </c>
      <c r="D457" s="37" t="s">
        <v>219</v>
      </c>
      <c r="E457" s="37" t="s">
        <v>220</v>
      </c>
      <c r="F457" s="37" t="s">
        <v>220</v>
      </c>
      <c r="G457" s="37" t="s">
        <v>219</v>
      </c>
      <c r="H457" s="37" t="s">
        <v>221</v>
      </c>
      <c r="I457" s="37" t="s">
        <v>222</v>
      </c>
      <c r="J457" s="37" t="s">
        <v>223</v>
      </c>
      <c r="K457" s="37" t="s">
        <v>220</v>
      </c>
      <c r="L457" s="37" t="s">
        <v>234</v>
      </c>
      <c r="M457" s="37" t="s">
        <v>224</v>
      </c>
      <c r="N457" s="36" t="s">
        <v>225</v>
      </c>
      <c r="O457" s="36" t="s">
        <v>226</v>
      </c>
      <c r="P457" s="36" t="s">
        <v>227</v>
      </c>
      <c r="Q457" s="38"/>
      <c r="R457" s="39"/>
      <c r="S457" s="38"/>
      <c r="T457" s="40"/>
      <c r="U457" s="40"/>
      <c r="V457" s="40"/>
      <c r="W457" s="41">
        <v>4272243</v>
      </c>
    </row>
    <row r="458" spans="1:23" ht="22.5" x14ac:dyDescent="0.25">
      <c r="A458" s="36" t="s">
        <v>296</v>
      </c>
      <c r="B458" s="37" t="s">
        <v>217</v>
      </c>
      <c r="C458" s="37" t="s">
        <v>233</v>
      </c>
      <c r="D458" s="37" t="s">
        <v>219</v>
      </c>
      <c r="E458" s="37" t="s">
        <v>220</v>
      </c>
      <c r="F458" s="37" t="s">
        <v>220</v>
      </c>
      <c r="G458" s="37" t="s">
        <v>219</v>
      </c>
      <c r="H458" s="37" t="s">
        <v>221</v>
      </c>
      <c r="I458" s="37" t="s">
        <v>222</v>
      </c>
      <c r="J458" s="37" t="s">
        <v>223</v>
      </c>
      <c r="K458" s="37" t="s">
        <v>220</v>
      </c>
      <c r="L458" s="37" t="s">
        <v>234</v>
      </c>
      <c r="M458" s="37" t="s">
        <v>224</v>
      </c>
      <c r="N458" s="36" t="s">
        <v>225</v>
      </c>
      <c r="O458" s="36" t="s">
        <v>226</v>
      </c>
      <c r="P458" s="36" t="s">
        <v>228</v>
      </c>
      <c r="Q458" s="38"/>
      <c r="R458" s="39"/>
      <c r="S458" s="38"/>
      <c r="T458" s="42">
        <v>147583.99</v>
      </c>
      <c r="U458" s="42">
        <v>0</v>
      </c>
      <c r="V458" s="42">
        <v>147583.99</v>
      </c>
      <c r="W458" s="43"/>
    </row>
    <row r="459" spans="1:23" ht="22.5" x14ac:dyDescent="0.25">
      <c r="A459" s="36" t="s">
        <v>296</v>
      </c>
      <c r="B459" s="37" t="s">
        <v>217</v>
      </c>
      <c r="C459" s="37" t="s">
        <v>233</v>
      </c>
      <c r="D459" s="37" t="s">
        <v>219</v>
      </c>
      <c r="E459" s="37" t="s">
        <v>220</v>
      </c>
      <c r="F459" s="37" t="s">
        <v>220</v>
      </c>
      <c r="G459" s="37" t="s">
        <v>219</v>
      </c>
      <c r="H459" s="37" t="s">
        <v>221</v>
      </c>
      <c r="I459" s="37" t="s">
        <v>222</v>
      </c>
      <c r="J459" s="37" t="s">
        <v>223</v>
      </c>
      <c r="K459" s="37" t="s">
        <v>220</v>
      </c>
      <c r="L459" s="37" t="s">
        <v>234</v>
      </c>
      <c r="M459" s="37" t="s">
        <v>224</v>
      </c>
      <c r="N459" s="36" t="s">
        <v>225</v>
      </c>
      <c r="O459" s="36" t="s">
        <v>226</v>
      </c>
      <c r="P459" s="36" t="s">
        <v>229</v>
      </c>
      <c r="Q459" s="38"/>
      <c r="R459" s="39"/>
      <c r="S459" s="38"/>
      <c r="T459" s="40"/>
      <c r="U459" s="40"/>
      <c r="V459" s="40"/>
      <c r="W459" s="41">
        <v>3567591</v>
      </c>
    </row>
    <row r="460" spans="1:23" ht="22.5" x14ac:dyDescent="0.25">
      <c r="A460" s="36" t="s">
        <v>296</v>
      </c>
      <c r="B460" s="37" t="s">
        <v>217</v>
      </c>
      <c r="C460" s="37" t="s">
        <v>233</v>
      </c>
      <c r="D460" s="37" t="s">
        <v>219</v>
      </c>
      <c r="E460" s="37" t="s">
        <v>220</v>
      </c>
      <c r="F460" s="37" t="s">
        <v>220</v>
      </c>
      <c r="G460" s="37" t="s">
        <v>219</v>
      </c>
      <c r="H460" s="37" t="s">
        <v>221</v>
      </c>
      <c r="I460" s="37" t="s">
        <v>222</v>
      </c>
      <c r="J460" s="37" t="s">
        <v>223</v>
      </c>
      <c r="K460" s="37" t="s">
        <v>220</v>
      </c>
      <c r="L460" s="37" t="s">
        <v>234</v>
      </c>
      <c r="M460" s="37" t="s">
        <v>224</v>
      </c>
      <c r="N460" s="36" t="s">
        <v>225</v>
      </c>
      <c r="O460" s="36" t="s">
        <v>226</v>
      </c>
      <c r="P460" s="36" t="s">
        <v>230</v>
      </c>
      <c r="Q460" s="38"/>
      <c r="R460" s="39"/>
      <c r="S460" s="38"/>
      <c r="T460" s="42">
        <v>514496.39</v>
      </c>
      <c r="U460" s="42">
        <v>0</v>
      </c>
      <c r="V460" s="42">
        <v>514496.39</v>
      </c>
      <c r="W460" s="43"/>
    </row>
    <row r="461" spans="1:23" ht="22.5" x14ac:dyDescent="0.25">
      <c r="A461" s="36" t="s">
        <v>296</v>
      </c>
      <c r="B461" s="37" t="s">
        <v>217</v>
      </c>
      <c r="C461" s="37" t="s">
        <v>233</v>
      </c>
      <c r="D461" s="37" t="s">
        <v>219</v>
      </c>
      <c r="E461" s="37" t="s">
        <v>220</v>
      </c>
      <c r="F461" s="37" t="s">
        <v>220</v>
      </c>
      <c r="G461" s="37" t="s">
        <v>219</v>
      </c>
      <c r="H461" s="37" t="s">
        <v>221</v>
      </c>
      <c r="I461" s="37" t="s">
        <v>222</v>
      </c>
      <c r="J461" s="37" t="s">
        <v>223</v>
      </c>
      <c r="K461" s="37" t="s">
        <v>220</v>
      </c>
      <c r="L461" s="37" t="s">
        <v>234</v>
      </c>
      <c r="M461" s="37" t="s">
        <v>224</v>
      </c>
      <c r="N461" s="36" t="s">
        <v>225</v>
      </c>
      <c r="O461" s="36" t="s">
        <v>226</v>
      </c>
      <c r="P461" s="36" t="s">
        <v>297</v>
      </c>
      <c r="Q461" s="38"/>
      <c r="R461" s="39"/>
      <c r="S461" s="38"/>
      <c r="T461" s="40"/>
      <c r="U461" s="40"/>
      <c r="V461" s="40"/>
      <c r="W461" s="41">
        <v>-4254322</v>
      </c>
    </row>
    <row r="462" spans="1:23" ht="22.5" x14ac:dyDescent="0.25">
      <c r="A462" s="36" t="s">
        <v>296</v>
      </c>
      <c r="B462" s="37" t="s">
        <v>217</v>
      </c>
      <c r="C462" s="37" t="s">
        <v>233</v>
      </c>
      <c r="D462" s="37" t="s">
        <v>219</v>
      </c>
      <c r="E462" s="37" t="s">
        <v>220</v>
      </c>
      <c r="F462" s="37" t="s">
        <v>220</v>
      </c>
      <c r="G462" s="37" t="s">
        <v>219</v>
      </c>
      <c r="H462" s="37" t="s">
        <v>221</v>
      </c>
      <c r="I462" s="37" t="s">
        <v>222</v>
      </c>
      <c r="J462" s="37" t="s">
        <v>223</v>
      </c>
      <c r="K462" s="37" t="s">
        <v>220</v>
      </c>
      <c r="L462" s="37" t="s">
        <v>234</v>
      </c>
      <c r="M462" s="37" t="s">
        <v>224</v>
      </c>
      <c r="N462" s="36" t="s">
        <v>225</v>
      </c>
      <c r="O462" s="36" t="s">
        <v>226</v>
      </c>
      <c r="P462" s="36" t="s">
        <v>298</v>
      </c>
      <c r="Q462" s="38"/>
      <c r="R462" s="39"/>
      <c r="S462" s="38"/>
      <c r="T462" s="42">
        <v>0</v>
      </c>
      <c r="U462" s="42">
        <v>152900.62</v>
      </c>
      <c r="V462" s="42">
        <v>-152900.62</v>
      </c>
      <c r="W462" s="43"/>
    </row>
    <row r="463" spans="1:23" ht="22.5" x14ac:dyDescent="0.25">
      <c r="A463" s="36" t="s">
        <v>296</v>
      </c>
      <c r="B463" s="37" t="s">
        <v>217</v>
      </c>
      <c r="C463" s="37" t="s">
        <v>233</v>
      </c>
      <c r="D463" s="37" t="s">
        <v>219</v>
      </c>
      <c r="E463" s="37" t="s">
        <v>220</v>
      </c>
      <c r="F463" s="37" t="s">
        <v>220</v>
      </c>
      <c r="G463" s="37" t="s">
        <v>219</v>
      </c>
      <c r="H463" s="37" t="s">
        <v>221</v>
      </c>
      <c r="I463" s="37" t="s">
        <v>222</v>
      </c>
      <c r="J463" s="37" t="s">
        <v>223</v>
      </c>
      <c r="K463" s="37" t="s">
        <v>220</v>
      </c>
      <c r="L463" s="37" t="s">
        <v>235</v>
      </c>
      <c r="M463" s="37" t="s">
        <v>224</v>
      </c>
      <c r="N463" s="36" t="s">
        <v>225</v>
      </c>
      <c r="O463" s="36" t="s">
        <v>226</v>
      </c>
      <c r="P463" s="36" t="s">
        <v>228</v>
      </c>
      <c r="Q463" s="38"/>
      <c r="R463" s="39"/>
      <c r="S463" s="38"/>
      <c r="T463" s="42">
        <v>685862.29</v>
      </c>
      <c r="U463" s="42">
        <v>0</v>
      </c>
      <c r="V463" s="42">
        <v>685862.29</v>
      </c>
      <c r="W463" s="43"/>
    </row>
    <row r="464" spans="1:23" ht="22.5" x14ac:dyDescent="0.25">
      <c r="A464" s="36" t="s">
        <v>296</v>
      </c>
      <c r="B464" s="37" t="s">
        <v>217</v>
      </c>
      <c r="C464" s="37" t="s">
        <v>233</v>
      </c>
      <c r="D464" s="37" t="s">
        <v>219</v>
      </c>
      <c r="E464" s="37" t="s">
        <v>220</v>
      </c>
      <c r="F464" s="37" t="s">
        <v>220</v>
      </c>
      <c r="G464" s="37" t="s">
        <v>219</v>
      </c>
      <c r="H464" s="37" t="s">
        <v>221</v>
      </c>
      <c r="I464" s="37" t="s">
        <v>222</v>
      </c>
      <c r="J464" s="37" t="s">
        <v>223</v>
      </c>
      <c r="K464" s="37" t="s">
        <v>220</v>
      </c>
      <c r="L464" s="37" t="s">
        <v>235</v>
      </c>
      <c r="M464" s="37" t="s">
        <v>224</v>
      </c>
      <c r="N464" s="36" t="s">
        <v>225</v>
      </c>
      <c r="O464" s="36" t="s">
        <v>226</v>
      </c>
      <c r="P464" s="36" t="s">
        <v>230</v>
      </c>
      <c r="Q464" s="38"/>
      <c r="R464" s="39"/>
      <c r="S464" s="38"/>
      <c r="T464" s="42">
        <v>423935.38</v>
      </c>
      <c r="U464" s="42">
        <v>0</v>
      </c>
      <c r="V464" s="42">
        <v>423935.38</v>
      </c>
      <c r="W464" s="43"/>
    </row>
    <row r="465" spans="1:23" ht="22.5" x14ac:dyDescent="0.25">
      <c r="A465" s="36" t="s">
        <v>296</v>
      </c>
      <c r="B465" s="37" t="s">
        <v>217</v>
      </c>
      <c r="C465" s="37" t="s">
        <v>233</v>
      </c>
      <c r="D465" s="37" t="s">
        <v>219</v>
      </c>
      <c r="E465" s="37" t="s">
        <v>220</v>
      </c>
      <c r="F465" s="37" t="s">
        <v>220</v>
      </c>
      <c r="G465" s="37" t="s">
        <v>219</v>
      </c>
      <c r="H465" s="37" t="s">
        <v>221</v>
      </c>
      <c r="I465" s="37" t="s">
        <v>222</v>
      </c>
      <c r="J465" s="37" t="s">
        <v>223</v>
      </c>
      <c r="K465" s="37" t="s">
        <v>220</v>
      </c>
      <c r="L465" s="37" t="s">
        <v>235</v>
      </c>
      <c r="M465" s="37" t="s">
        <v>224</v>
      </c>
      <c r="N465" s="36" t="s">
        <v>225</v>
      </c>
      <c r="O465" s="36" t="s">
        <v>226</v>
      </c>
      <c r="P465" s="36" t="s">
        <v>298</v>
      </c>
      <c r="Q465" s="38"/>
      <c r="R465" s="39"/>
      <c r="S465" s="38"/>
      <c r="T465" s="42">
        <v>0</v>
      </c>
      <c r="U465" s="42">
        <v>686132.86</v>
      </c>
      <c r="V465" s="42">
        <v>-686132.86</v>
      </c>
      <c r="W465" s="43"/>
    </row>
    <row r="466" spans="1:23" ht="22.5" x14ac:dyDescent="0.25">
      <c r="A466" s="36" t="s">
        <v>296</v>
      </c>
      <c r="B466" s="37" t="s">
        <v>217</v>
      </c>
      <c r="C466" s="37" t="s">
        <v>233</v>
      </c>
      <c r="D466" s="37" t="s">
        <v>219</v>
      </c>
      <c r="E466" s="37" t="s">
        <v>220</v>
      </c>
      <c r="F466" s="37" t="s">
        <v>220</v>
      </c>
      <c r="G466" s="37" t="s">
        <v>219</v>
      </c>
      <c r="H466" s="37" t="s">
        <v>221</v>
      </c>
      <c r="I466" s="37" t="s">
        <v>222</v>
      </c>
      <c r="J466" s="37" t="s">
        <v>223</v>
      </c>
      <c r="K466" s="37" t="s">
        <v>220</v>
      </c>
      <c r="L466" s="37" t="s">
        <v>236</v>
      </c>
      <c r="M466" s="37" t="s">
        <v>224</v>
      </c>
      <c r="N466" s="36" t="s">
        <v>225</v>
      </c>
      <c r="O466" s="36" t="s">
        <v>226</v>
      </c>
      <c r="P466" s="36" t="s">
        <v>227</v>
      </c>
      <c r="Q466" s="38"/>
      <c r="R466" s="39"/>
      <c r="S466" s="38"/>
      <c r="T466" s="40"/>
      <c r="U466" s="40"/>
      <c r="V466" s="40"/>
      <c r="W466" s="41">
        <v>1150800</v>
      </c>
    </row>
    <row r="467" spans="1:23" ht="22.5" x14ac:dyDescent="0.25">
      <c r="A467" s="36" t="s">
        <v>296</v>
      </c>
      <c r="B467" s="37" t="s">
        <v>217</v>
      </c>
      <c r="C467" s="37" t="s">
        <v>233</v>
      </c>
      <c r="D467" s="37" t="s">
        <v>219</v>
      </c>
      <c r="E467" s="37" t="s">
        <v>220</v>
      </c>
      <c r="F467" s="37" t="s">
        <v>220</v>
      </c>
      <c r="G467" s="37" t="s">
        <v>219</v>
      </c>
      <c r="H467" s="37" t="s">
        <v>221</v>
      </c>
      <c r="I467" s="37" t="s">
        <v>222</v>
      </c>
      <c r="J467" s="37" t="s">
        <v>223</v>
      </c>
      <c r="K467" s="37" t="s">
        <v>220</v>
      </c>
      <c r="L467" s="37" t="s">
        <v>236</v>
      </c>
      <c r="M467" s="37" t="s">
        <v>224</v>
      </c>
      <c r="N467" s="36" t="s">
        <v>225</v>
      </c>
      <c r="O467" s="36" t="s">
        <v>226</v>
      </c>
      <c r="P467" s="36" t="s">
        <v>228</v>
      </c>
      <c r="Q467" s="38"/>
      <c r="R467" s="39"/>
      <c r="S467" s="38"/>
      <c r="T467" s="42">
        <v>75952.800000000003</v>
      </c>
      <c r="U467" s="42">
        <v>0</v>
      </c>
      <c r="V467" s="42">
        <v>75952.800000000003</v>
      </c>
      <c r="W467" s="43"/>
    </row>
    <row r="468" spans="1:23" ht="22.5" x14ac:dyDescent="0.25">
      <c r="A468" s="36" t="s">
        <v>296</v>
      </c>
      <c r="B468" s="37" t="s">
        <v>217</v>
      </c>
      <c r="C468" s="37" t="s">
        <v>233</v>
      </c>
      <c r="D468" s="37" t="s">
        <v>219</v>
      </c>
      <c r="E468" s="37" t="s">
        <v>220</v>
      </c>
      <c r="F468" s="37" t="s">
        <v>220</v>
      </c>
      <c r="G468" s="37" t="s">
        <v>219</v>
      </c>
      <c r="H468" s="37" t="s">
        <v>221</v>
      </c>
      <c r="I468" s="37" t="s">
        <v>222</v>
      </c>
      <c r="J468" s="37" t="s">
        <v>223</v>
      </c>
      <c r="K468" s="37" t="s">
        <v>220</v>
      </c>
      <c r="L468" s="37" t="s">
        <v>236</v>
      </c>
      <c r="M468" s="37" t="s">
        <v>224</v>
      </c>
      <c r="N468" s="36" t="s">
        <v>225</v>
      </c>
      <c r="O468" s="36" t="s">
        <v>226</v>
      </c>
      <c r="P468" s="36" t="s">
        <v>229</v>
      </c>
      <c r="Q468" s="38"/>
      <c r="R468" s="39"/>
      <c r="S468" s="38"/>
      <c r="T468" s="40"/>
      <c r="U468" s="40"/>
      <c r="V468" s="40"/>
      <c r="W468" s="41">
        <v>-317160</v>
      </c>
    </row>
    <row r="469" spans="1:23" ht="22.5" x14ac:dyDescent="0.25">
      <c r="A469" s="36" t="s">
        <v>296</v>
      </c>
      <c r="B469" s="37" t="s">
        <v>217</v>
      </c>
      <c r="C469" s="37" t="s">
        <v>233</v>
      </c>
      <c r="D469" s="37" t="s">
        <v>219</v>
      </c>
      <c r="E469" s="37" t="s">
        <v>220</v>
      </c>
      <c r="F469" s="37" t="s">
        <v>220</v>
      </c>
      <c r="G469" s="37" t="s">
        <v>219</v>
      </c>
      <c r="H469" s="37" t="s">
        <v>221</v>
      </c>
      <c r="I469" s="37" t="s">
        <v>222</v>
      </c>
      <c r="J469" s="37" t="s">
        <v>223</v>
      </c>
      <c r="K469" s="37" t="s">
        <v>220</v>
      </c>
      <c r="L469" s="37" t="s">
        <v>236</v>
      </c>
      <c r="M469" s="37" t="s">
        <v>224</v>
      </c>
      <c r="N469" s="36" t="s">
        <v>225</v>
      </c>
      <c r="O469" s="36" t="s">
        <v>226</v>
      </c>
      <c r="P469" s="36" t="s">
        <v>230</v>
      </c>
      <c r="Q469" s="38"/>
      <c r="R469" s="39"/>
      <c r="S469" s="38"/>
      <c r="T469" s="42">
        <v>21302.84</v>
      </c>
      <c r="U469" s="42">
        <v>0</v>
      </c>
      <c r="V469" s="42">
        <v>21302.84</v>
      </c>
      <c r="W469" s="43"/>
    </row>
    <row r="470" spans="1:23" ht="22.5" x14ac:dyDescent="0.25">
      <c r="A470" s="36" t="s">
        <v>296</v>
      </c>
      <c r="B470" s="37" t="s">
        <v>217</v>
      </c>
      <c r="C470" s="37" t="s">
        <v>233</v>
      </c>
      <c r="D470" s="37" t="s">
        <v>219</v>
      </c>
      <c r="E470" s="37" t="s">
        <v>220</v>
      </c>
      <c r="F470" s="37" t="s">
        <v>220</v>
      </c>
      <c r="G470" s="37" t="s">
        <v>219</v>
      </c>
      <c r="H470" s="37" t="s">
        <v>221</v>
      </c>
      <c r="I470" s="37" t="s">
        <v>222</v>
      </c>
      <c r="J470" s="37" t="s">
        <v>223</v>
      </c>
      <c r="K470" s="37" t="s">
        <v>220</v>
      </c>
      <c r="L470" s="37" t="s">
        <v>236</v>
      </c>
      <c r="M470" s="37" t="s">
        <v>224</v>
      </c>
      <c r="N470" s="36" t="s">
        <v>225</v>
      </c>
      <c r="O470" s="36" t="s">
        <v>226</v>
      </c>
      <c r="P470" s="36" t="s">
        <v>297</v>
      </c>
      <c r="Q470" s="38"/>
      <c r="R470" s="39"/>
      <c r="S470" s="38"/>
      <c r="T470" s="40"/>
      <c r="U470" s="40"/>
      <c r="V470" s="40"/>
      <c r="W470" s="41">
        <v>-1151800</v>
      </c>
    </row>
    <row r="471" spans="1:23" ht="22.5" x14ac:dyDescent="0.25">
      <c r="A471" s="36" t="s">
        <v>296</v>
      </c>
      <c r="B471" s="37" t="s">
        <v>217</v>
      </c>
      <c r="C471" s="37" t="s">
        <v>233</v>
      </c>
      <c r="D471" s="37" t="s">
        <v>219</v>
      </c>
      <c r="E471" s="37" t="s">
        <v>220</v>
      </c>
      <c r="F471" s="37" t="s">
        <v>220</v>
      </c>
      <c r="G471" s="37" t="s">
        <v>219</v>
      </c>
      <c r="H471" s="37" t="s">
        <v>221</v>
      </c>
      <c r="I471" s="37" t="s">
        <v>222</v>
      </c>
      <c r="J471" s="37" t="s">
        <v>223</v>
      </c>
      <c r="K471" s="37" t="s">
        <v>220</v>
      </c>
      <c r="L471" s="37" t="s">
        <v>236</v>
      </c>
      <c r="M471" s="37" t="s">
        <v>224</v>
      </c>
      <c r="N471" s="36" t="s">
        <v>225</v>
      </c>
      <c r="O471" s="36" t="s">
        <v>226</v>
      </c>
      <c r="P471" s="36" t="s">
        <v>298</v>
      </c>
      <c r="Q471" s="38"/>
      <c r="R471" s="39"/>
      <c r="S471" s="38"/>
      <c r="T471" s="42">
        <v>0</v>
      </c>
      <c r="U471" s="42">
        <v>76018.62</v>
      </c>
      <c r="V471" s="42">
        <v>-76018.62</v>
      </c>
      <c r="W471" s="43"/>
    </row>
    <row r="472" spans="1:23" ht="22.5" x14ac:dyDescent="0.25">
      <c r="A472" s="36" t="s">
        <v>296</v>
      </c>
      <c r="B472" s="37" t="s">
        <v>217</v>
      </c>
      <c r="C472" s="37" t="s">
        <v>233</v>
      </c>
      <c r="D472" s="37" t="s">
        <v>219</v>
      </c>
      <c r="E472" s="37" t="s">
        <v>220</v>
      </c>
      <c r="F472" s="37" t="s">
        <v>220</v>
      </c>
      <c r="G472" s="37" t="s">
        <v>219</v>
      </c>
      <c r="H472" s="37" t="s">
        <v>221</v>
      </c>
      <c r="I472" s="37" t="s">
        <v>222</v>
      </c>
      <c r="J472" s="37" t="s">
        <v>223</v>
      </c>
      <c r="K472" s="37" t="s">
        <v>220</v>
      </c>
      <c r="L472" s="37" t="s">
        <v>237</v>
      </c>
      <c r="M472" s="37" t="s">
        <v>224</v>
      </c>
      <c r="N472" s="36" t="s">
        <v>225</v>
      </c>
      <c r="O472" s="36" t="s">
        <v>226</v>
      </c>
      <c r="P472" s="36" t="s">
        <v>228</v>
      </c>
      <c r="Q472" s="38"/>
      <c r="R472" s="39"/>
      <c r="S472" s="38"/>
      <c r="T472" s="42">
        <v>0</v>
      </c>
      <c r="U472" s="42">
        <v>2936.98</v>
      </c>
      <c r="V472" s="42">
        <v>-2936.98</v>
      </c>
      <c r="W472" s="43"/>
    </row>
    <row r="473" spans="1:23" ht="22.5" x14ac:dyDescent="0.25">
      <c r="A473" s="36" t="s">
        <v>296</v>
      </c>
      <c r="B473" s="37" t="s">
        <v>217</v>
      </c>
      <c r="C473" s="37" t="s">
        <v>233</v>
      </c>
      <c r="D473" s="37" t="s">
        <v>219</v>
      </c>
      <c r="E473" s="37" t="s">
        <v>220</v>
      </c>
      <c r="F473" s="37" t="s">
        <v>220</v>
      </c>
      <c r="G473" s="37" t="s">
        <v>219</v>
      </c>
      <c r="H473" s="37" t="s">
        <v>221</v>
      </c>
      <c r="I473" s="37" t="s">
        <v>222</v>
      </c>
      <c r="J473" s="37" t="s">
        <v>223</v>
      </c>
      <c r="K473" s="37" t="s">
        <v>220</v>
      </c>
      <c r="L473" s="37" t="s">
        <v>237</v>
      </c>
      <c r="M473" s="37" t="s">
        <v>224</v>
      </c>
      <c r="N473" s="36" t="s">
        <v>225</v>
      </c>
      <c r="O473" s="36" t="s">
        <v>226</v>
      </c>
      <c r="P473" s="36" t="s">
        <v>230</v>
      </c>
      <c r="Q473" s="38"/>
      <c r="R473" s="39"/>
      <c r="S473" s="38"/>
      <c r="T473" s="42">
        <v>0</v>
      </c>
      <c r="U473" s="42">
        <v>753.14</v>
      </c>
      <c r="V473" s="42">
        <v>-753.14</v>
      </c>
      <c r="W473" s="43"/>
    </row>
    <row r="474" spans="1:23" ht="22.5" x14ac:dyDescent="0.25">
      <c r="A474" s="36" t="s">
        <v>296</v>
      </c>
      <c r="B474" s="37" t="s">
        <v>217</v>
      </c>
      <c r="C474" s="37" t="s">
        <v>233</v>
      </c>
      <c r="D474" s="37" t="s">
        <v>219</v>
      </c>
      <c r="E474" s="37" t="s">
        <v>220</v>
      </c>
      <c r="F474" s="37" t="s">
        <v>220</v>
      </c>
      <c r="G474" s="37" t="s">
        <v>219</v>
      </c>
      <c r="H474" s="37" t="s">
        <v>221</v>
      </c>
      <c r="I474" s="37" t="s">
        <v>222</v>
      </c>
      <c r="J474" s="37" t="s">
        <v>223</v>
      </c>
      <c r="K474" s="37" t="s">
        <v>220</v>
      </c>
      <c r="L474" s="37" t="s">
        <v>237</v>
      </c>
      <c r="M474" s="37" t="s">
        <v>224</v>
      </c>
      <c r="N474" s="36" t="s">
        <v>225</v>
      </c>
      <c r="O474" s="36" t="s">
        <v>226</v>
      </c>
      <c r="P474" s="36" t="s">
        <v>298</v>
      </c>
      <c r="Q474" s="38"/>
      <c r="R474" s="39"/>
      <c r="S474" s="38"/>
      <c r="T474" s="42">
        <v>0</v>
      </c>
      <c r="U474" s="42">
        <v>921.49</v>
      </c>
      <c r="V474" s="42">
        <v>-921.49</v>
      </c>
      <c r="W474" s="43"/>
    </row>
    <row r="475" spans="1:23" ht="22.5" x14ac:dyDescent="0.25">
      <c r="A475" s="36" t="s">
        <v>296</v>
      </c>
      <c r="B475" s="37" t="s">
        <v>217</v>
      </c>
      <c r="C475" s="37" t="s">
        <v>238</v>
      </c>
      <c r="D475" s="37" t="s">
        <v>219</v>
      </c>
      <c r="E475" s="37" t="s">
        <v>220</v>
      </c>
      <c r="F475" s="37" t="s">
        <v>220</v>
      </c>
      <c r="G475" s="37" t="s">
        <v>219</v>
      </c>
      <c r="H475" s="37" t="s">
        <v>221</v>
      </c>
      <c r="I475" s="37" t="s">
        <v>222</v>
      </c>
      <c r="J475" s="37" t="s">
        <v>223</v>
      </c>
      <c r="K475" s="37" t="s">
        <v>220</v>
      </c>
      <c r="L475" s="37" t="s">
        <v>219</v>
      </c>
      <c r="M475" s="37" t="s">
        <v>224</v>
      </c>
      <c r="N475" s="36" t="s">
        <v>225</v>
      </c>
      <c r="O475" s="36" t="s">
        <v>226</v>
      </c>
      <c r="P475" s="36" t="s">
        <v>239</v>
      </c>
      <c r="Q475" s="38"/>
      <c r="R475" s="39"/>
      <c r="S475" s="38"/>
      <c r="T475" s="42">
        <v>1230</v>
      </c>
      <c r="U475" s="42">
        <v>6296.8</v>
      </c>
      <c r="V475" s="42">
        <v>-5066.8</v>
      </c>
      <c r="W475" s="43"/>
    </row>
    <row r="476" spans="1:23" ht="22.5" x14ac:dyDescent="0.25">
      <c r="A476" s="36" t="s">
        <v>296</v>
      </c>
      <c r="B476" s="37" t="s">
        <v>217</v>
      </c>
      <c r="C476" s="37" t="s">
        <v>238</v>
      </c>
      <c r="D476" s="37" t="s">
        <v>219</v>
      </c>
      <c r="E476" s="37" t="s">
        <v>220</v>
      </c>
      <c r="F476" s="37" t="s">
        <v>220</v>
      </c>
      <c r="G476" s="37" t="s">
        <v>219</v>
      </c>
      <c r="H476" s="37" t="s">
        <v>221</v>
      </c>
      <c r="I476" s="37" t="s">
        <v>222</v>
      </c>
      <c r="J476" s="37" t="s">
        <v>223</v>
      </c>
      <c r="K476" s="37" t="s">
        <v>220</v>
      </c>
      <c r="L476" s="37" t="s">
        <v>219</v>
      </c>
      <c r="M476" s="37" t="s">
        <v>224</v>
      </c>
      <c r="N476" s="36" t="s">
        <v>225</v>
      </c>
      <c r="O476" s="36" t="s">
        <v>226</v>
      </c>
      <c r="P476" s="36" t="s">
        <v>228</v>
      </c>
      <c r="Q476" s="38"/>
      <c r="R476" s="39"/>
      <c r="S476" s="38"/>
      <c r="T476" s="42">
        <v>2936.98</v>
      </c>
      <c r="U476" s="42">
        <v>1739278.4</v>
      </c>
      <c r="V476" s="53">
        <v>-1736341.42</v>
      </c>
      <c r="W476" s="43"/>
    </row>
    <row r="477" spans="1:23" ht="22.5" x14ac:dyDescent="0.25">
      <c r="A477" s="36" t="s">
        <v>296</v>
      </c>
      <c r="B477" s="37" t="s">
        <v>217</v>
      </c>
      <c r="C477" s="37" t="s">
        <v>238</v>
      </c>
      <c r="D477" s="37" t="s">
        <v>219</v>
      </c>
      <c r="E477" s="37" t="s">
        <v>220</v>
      </c>
      <c r="F477" s="37" t="s">
        <v>220</v>
      </c>
      <c r="G477" s="37" t="s">
        <v>219</v>
      </c>
      <c r="H477" s="37" t="s">
        <v>221</v>
      </c>
      <c r="I477" s="37" t="s">
        <v>222</v>
      </c>
      <c r="J477" s="37" t="s">
        <v>223</v>
      </c>
      <c r="K477" s="37" t="s">
        <v>220</v>
      </c>
      <c r="L477" s="37" t="s">
        <v>219</v>
      </c>
      <c r="M477" s="37" t="s">
        <v>224</v>
      </c>
      <c r="N477" s="36" t="s">
        <v>225</v>
      </c>
      <c r="O477" s="36" t="s">
        <v>226</v>
      </c>
      <c r="P477" s="36" t="s">
        <v>230</v>
      </c>
      <c r="Q477" s="38"/>
      <c r="R477" s="39"/>
      <c r="S477" s="38"/>
      <c r="T477" s="42">
        <v>753.14</v>
      </c>
      <c r="U477" s="42">
        <v>1352581.03</v>
      </c>
      <c r="V477" s="53">
        <v>-1351827.89</v>
      </c>
      <c r="W477" s="43"/>
    </row>
    <row r="478" spans="1:23" ht="22.5" x14ac:dyDescent="0.25">
      <c r="A478" s="36" t="s">
        <v>296</v>
      </c>
      <c r="B478" s="37" t="s">
        <v>217</v>
      </c>
      <c r="C478" s="37" t="s">
        <v>238</v>
      </c>
      <c r="D478" s="37" t="s">
        <v>219</v>
      </c>
      <c r="E478" s="37" t="s">
        <v>220</v>
      </c>
      <c r="F478" s="37" t="s">
        <v>220</v>
      </c>
      <c r="G478" s="37" t="s">
        <v>219</v>
      </c>
      <c r="H478" s="37" t="s">
        <v>221</v>
      </c>
      <c r="I478" s="37" t="s">
        <v>222</v>
      </c>
      <c r="J478" s="37" t="s">
        <v>223</v>
      </c>
      <c r="K478" s="37" t="s">
        <v>220</v>
      </c>
      <c r="L478" s="37" t="s">
        <v>219</v>
      </c>
      <c r="M478" s="37" t="s">
        <v>224</v>
      </c>
      <c r="N478" s="36" t="s">
        <v>225</v>
      </c>
      <c r="O478" s="36" t="s">
        <v>226</v>
      </c>
      <c r="P478" s="36" t="s">
        <v>298</v>
      </c>
      <c r="Q478" s="38"/>
      <c r="R478" s="39"/>
      <c r="S478" s="38"/>
      <c r="T478" s="42">
        <v>1745840.99</v>
      </c>
      <c r="U478" s="42">
        <v>0</v>
      </c>
      <c r="V478" s="53">
        <v>1745840.99</v>
      </c>
      <c r="W478" s="43"/>
    </row>
    <row r="479" spans="1:23" ht="22.5" x14ac:dyDescent="0.25">
      <c r="A479" s="36" t="s">
        <v>296</v>
      </c>
      <c r="B479" s="37" t="s">
        <v>217</v>
      </c>
      <c r="C479" s="37" t="s">
        <v>238</v>
      </c>
      <c r="D479" s="37" t="s">
        <v>219</v>
      </c>
      <c r="E479" s="37" t="s">
        <v>220</v>
      </c>
      <c r="F479" s="37" t="s">
        <v>220</v>
      </c>
      <c r="G479" s="37" t="s">
        <v>219</v>
      </c>
      <c r="H479" s="37" t="s">
        <v>221</v>
      </c>
      <c r="I479" s="37" t="s">
        <v>222</v>
      </c>
      <c r="J479" s="37" t="s">
        <v>223</v>
      </c>
      <c r="K479" s="37" t="s">
        <v>220</v>
      </c>
      <c r="L479" s="37" t="s">
        <v>249</v>
      </c>
      <c r="M479" s="37" t="s">
        <v>224</v>
      </c>
      <c r="N479" s="36" t="s">
        <v>225</v>
      </c>
      <c r="O479" s="36" t="s">
        <v>226</v>
      </c>
      <c r="P479" s="36" t="s">
        <v>248</v>
      </c>
      <c r="Q479" s="38"/>
      <c r="R479" s="39"/>
      <c r="S479" s="38"/>
      <c r="T479" s="42">
        <v>119.36</v>
      </c>
      <c r="U479" s="42">
        <v>0</v>
      </c>
      <c r="V479" s="42">
        <v>119.36</v>
      </c>
      <c r="W479" s="43"/>
    </row>
    <row r="480" spans="1:23" ht="22.5" x14ac:dyDescent="0.25">
      <c r="A480" s="36" t="s">
        <v>296</v>
      </c>
      <c r="B480" s="37" t="s">
        <v>217</v>
      </c>
      <c r="C480" s="37" t="s">
        <v>238</v>
      </c>
      <c r="D480" s="37" t="s">
        <v>219</v>
      </c>
      <c r="E480" s="37" t="s">
        <v>220</v>
      </c>
      <c r="F480" s="37" t="s">
        <v>220</v>
      </c>
      <c r="G480" s="37" t="s">
        <v>219</v>
      </c>
      <c r="H480" s="37" t="s">
        <v>221</v>
      </c>
      <c r="I480" s="37" t="s">
        <v>222</v>
      </c>
      <c r="J480" s="37" t="s">
        <v>223</v>
      </c>
      <c r="K480" s="37" t="s">
        <v>220</v>
      </c>
      <c r="L480" s="37" t="s">
        <v>259</v>
      </c>
      <c r="M480" s="37" t="s">
        <v>224</v>
      </c>
      <c r="N480" s="36" t="s">
        <v>225</v>
      </c>
      <c r="O480" s="36" t="s">
        <v>226</v>
      </c>
      <c r="P480" s="36" t="s">
        <v>248</v>
      </c>
      <c r="Q480" s="38"/>
      <c r="R480" s="39"/>
      <c r="S480" s="38"/>
      <c r="T480" s="42">
        <v>0</v>
      </c>
      <c r="U480" s="42">
        <v>2.19</v>
      </c>
      <c r="V480" s="42">
        <v>-2.19</v>
      </c>
      <c r="W480" s="43"/>
    </row>
    <row r="481" spans="1:23" ht="22.5" x14ac:dyDescent="0.25">
      <c r="A481" s="36" t="s">
        <v>296</v>
      </c>
      <c r="B481" s="37" t="s">
        <v>217</v>
      </c>
      <c r="C481" s="37" t="s">
        <v>238</v>
      </c>
      <c r="D481" s="37" t="s">
        <v>219</v>
      </c>
      <c r="E481" s="37" t="s">
        <v>220</v>
      </c>
      <c r="F481" s="37" t="s">
        <v>220</v>
      </c>
      <c r="G481" s="37" t="s">
        <v>219</v>
      </c>
      <c r="H481" s="37" t="s">
        <v>221</v>
      </c>
      <c r="I481" s="37" t="s">
        <v>222</v>
      </c>
      <c r="J481" s="37" t="s">
        <v>223</v>
      </c>
      <c r="K481" s="37" t="s">
        <v>220</v>
      </c>
      <c r="L481" s="37" t="s">
        <v>260</v>
      </c>
      <c r="M481" s="37" t="s">
        <v>224</v>
      </c>
      <c r="N481" s="36" t="s">
        <v>225</v>
      </c>
      <c r="O481" s="36" t="s">
        <v>226</v>
      </c>
      <c r="P481" s="36" t="s">
        <v>248</v>
      </c>
      <c r="Q481" s="38"/>
      <c r="R481" s="39"/>
      <c r="S481" s="38"/>
      <c r="T481" s="42">
        <v>0</v>
      </c>
      <c r="U481" s="42">
        <v>1920.39</v>
      </c>
      <c r="V481" s="42">
        <v>-1920.39</v>
      </c>
      <c r="W481" s="43"/>
    </row>
    <row r="482" spans="1:23" ht="22.5" x14ac:dyDescent="0.25">
      <c r="A482" s="36" t="s">
        <v>296</v>
      </c>
      <c r="B482" s="37" t="s">
        <v>217</v>
      </c>
      <c r="C482" s="37" t="s">
        <v>238</v>
      </c>
      <c r="D482" s="37" t="s">
        <v>219</v>
      </c>
      <c r="E482" s="37" t="s">
        <v>240</v>
      </c>
      <c r="F482" s="37" t="s">
        <v>220</v>
      </c>
      <c r="G482" s="37" t="s">
        <v>219</v>
      </c>
      <c r="H482" s="37" t="s">
        <v>221</v>
      </c>
      <c r="I482" s="37" t="s">
        <v>222</v>
      </c>
      <c r="J482" s="37" t="s">
        <v>223</v>
      </c>
      <c r="K482" s="37" t="s">
        <v>220</v>
      </c>
      <c r="L482" s="37" t="s">
        <v>219</v>
      </c>
      <c r="M482" s="37" t="s">
        <v>224</v>
      </c>
      <c r="N482" s="36" t="s">
        <v>225</v>
      </c>
      <c r="O482" s="36" t="s">
        <v>226</v>
      </c>
      <c r="P482" s="36" t="s">
        <v>241</v>
      </c>
      <c r="Q482" s="38"/>
      <c r="R482" s="39"/>
      <c r="S482" s="38"/>
      <c r="T482" s="42">
        <v>904448.94</v>
      </c>
      <c r="U482" s="42">
        <v>0</v>
      </c>
      <c r="V482" s="42">
        <v>904448.94</v>
      </c>
      <c r="W482" s="43"/>
    </row>
    <row r="483" spans="1:23" ht="22.5" x14ac:dyDescent="0.25">
      <c r="A483" s="36" t="s">
        <v>296</v>
      </c>
      <c r="B483" s="37" t="s">
        <v>217</v>
      </c>
      <c r="C483" s="37" t="s">
        <v>238</v>
      </c>
      <c r="D483" s="37" t="s">
        <v>219</v>
      </c>
      <c r="E483" s="37" t="s">
        <v>240</v>
      </c>
      <c r="F483" s="37" t="s">
        <v>220</v>
      </c>
      <c r="G483" s="37" t="s">
        <v>219</v>
      </c>
      <c r="H483" s="37" t="s">
        <v>221</v>
      </c>
      <c r="I483" s="37" t="s">
        <v>222</v>
      </c>
      <c r="J483" s="37" t="s">
        <v>223</v>
      </c>
      <c r="K483" s="37" t="s">
        <v>220</v>
      </c>
      <c r="L483" s="37" t="s">
        <v>219</v>
      </c>
      <c r="M483" s="37" t="s">
        <v>224</v>
      </c>
      <c r="N483" s="36" t="s">
        <v>225</v>
      </c>
      <c r="O483" s="36" t="s">
        <v>226</v>
      </c>
      <c r="P483" s="36" t="s">
        <v>299</v>
      </c>
      <c r="Q483" s="38"/>
      <c r="R483" s="39"/>
      <c r="S483" s="38"/>
      <c r="T483" s="42">
        <v>0</v>
      </c>
      <c r="U483" s="42">
        <v>1342032.79</v>
      </c>
      <c r="V483" s="42">
        <v>-1342032.79</v>
      </c>
      <c r="W483" s="43"/>
    </row>
    <row r="484" spans="1:23" ht="22.5" x14ac:dyDescent="0.25">
      <c r="A484" s="36" t="s">
        <v>296</v>
      </c>
      <c r="B484" s="37" t="s">
        <v>217</v>
      </c>
      <c r="C484" s="37" t="s">
        <v>238</v>
      </c>
      <c r="D484" s="37" t="s">
        <v>219</v>
      </c>
      <c r="E484" s="37" t="s">
        <v>240</v>
      </c>
      <c r="F484" s="37" t="s">
        <v>220</v>
      </c>
      <c r="G484" s="37" t="s">
        <v>219</v>
      </c>
      <c r="H484" s="37" t="s">
        <v>221</v>
      </c>
      <c r="I484" s="37" t="s">
        <v>222</v>
      </c>
      <c r="J484" s="37" t="s">
        <v>223</v>
      </c>
      <c r="K484" s="37" t="s">
        <v>220</v>
      </c>
      <c r="L484" s="37" t="s">
        <v>294</v>
      </c>
      <c r="M484" s="37" t="s">
        <v>224</v>
      </c>
      <c r="N484" s="36" t="s">
        <v>225</v>
      </c>
      <c r="O484" s="36" t="s">
        <v>226</v>
      </c>
      <c r="P484" s="36" t="s">
        <v>228</v>
      </c>
      <c r="Q484" s="38"/>
      <c r="R484" s="39"/>
      <c r="S484" s="38"/>
      <c r="T484" s="42">
        <v>0</v>
      </c>
      <c r="U484" s="42">
        <v>21087.78</v>
      </c>
      <c r="V484" s="53">
        <v>-21087.78</v>
      </c>
      <c r="W484" s="43"/>
    </row>
    <row r="485" spans="1:23" ht="22.5" x14ac:dyDescent="0.25">
      <c r="A485" s="36" t="s">
        <v>296</v>
      </c>
      <c r="B485" s="37" t="s">
        <v>217</v>
      </c>
      <c r="C485" s="37" t="s">
        <v>238</v>
      </c>
      <c r="D485" s="37" t="s">
        <v>219</v>
      </c>
      <c r="E485" s="37" t="s">
        <v>240</v>
      </c>
      <c r="F485" s="37" t="s">
        <v>220</v>
      </c>
      <c r="G485" s="37" t="s">
        <v>219</v>
      </c>
      <c r="H485" s="37" t="s">
        <v>221</v>
      </c>
      <c r="I485" s="37" t="s">
        <v>222</v>
      </c>
      <c r="J485" s="37" t="s">
        <v>223</v>
      </c>
      <c r="K485" s="37" t="s">
        <v>220</v>
      </c>
      <c r="L485" s="37" t="s">
        <v>294</v>
      </c>
      <c r="M485" s="37" t="s">
        <v>224</v>
      </c>
      <c r="N485" s="36" t="s">
        <v>225</v>
      </c>
      <c r="O485" s="36" t="s">
        <v>226</v>
      </c>
      <c r="P485" s="36" t="s">
        <v>230</v>
      </c>
      <c r="Q485" s="38"/>
      <c r="R485" s="39"/>
      <c r="S485" s="38"/>
      <c r="T485" s="42">
        <v>0</v>
      </c>
      <c r="U485" s="42">
        <v>15301.22</v>
      </c>
      <c r="V485" s="53">
        <v>-15301.22</v>
      </c>
      <c r="W485" s="43"/>
    </row>
    <row r="486" spans="1:23" ht="22.5" x14ac:dyDescent="0.25">
      <c r="A486" s="36" t="s">
        <v>296</v>
      </c>
      <c r="B486" s="37" t="s">
        <v>217</v>
      </c>
      <c r="C486" s="37" t="s">
        <v>238</v>
      </c>
      <c r="D486" s="37" t="s">
        <v>219</v>
      </c>
      <c r="E486" s="37" t="s">
        <v>240</v>
      </c>
      <c r="F486" s="37" t="s">
        <v>220</v>
      </c>
      <c r="G486" s="37" t="s">
        <v>219</v>
      </c>
      <c r="H486" s="37" t="s">
        <v>221</v>
      </c>
      <c r="I486" s="37" t="s">
        <v>222</v>
      </c>
      <c r="J486" s="37" t="s">
        <v>223</v>
      </c>
      <c r="K486" s="37" t="s">
        <v>220</v>
      </c>
      <c r="L486" s="37" t="s">
        <v>294</v>
      </c>
      <c r="M486" s="37" t="s">
        <v>224</v>
      </c>
      <c r="N486" s="36" t="s">
        <v>225</v>
      </c>
      <c r="O486" s="36" t="s">
        <v>226</v>
      </c>
      <c r="P486" s="36" t="s">
        <v>298</v>
      </c>
      <c r="Q486" s="38"/>
      <c r="R486" s="39"/>
      <c r="S486" s="38"/>
      <c r="T486" s="42">
        <v>21087.78</v>
      </c>
      <c r="U486" s="42">
        <v>0</v>
      </c>
      <c r="V486" s="53">
        <v>21087.78</v>
      </c>
      <c r="W486" s="43"/>
    </row>
    <row r="487" spans="1:23" ht="22.5" x14ac:dyDescent="0.25">
      <c r="A487" s="36" t="s">
        <v>296</v>
      </c>
      <c r="B487" s="37" t="s">
        <v>217</v>
      </c>
      <c r="C487" s="37" t="s">
        <v>238</v>
      </c>
      <c r="D487" s="37" t="s">
        <v>219</v>
      </c>
      <c r="E487" s="37" t="s">
        <v>240</v>
      </c>
      <c r="F487" s="37" t="s">
        <v>220</v>
      </c>
      <c r="G487" s="37" t="s">
        <v>219</v>
      </c>
      <c r="H487" s="37" t="s">
        <v>221</v>
      </c>
      <c r="I487" s="37" t="s">
        <v>222</v>
      </c>
      <c r="J487" s="37" t="s">
        <v>223</v>
      </c>
      <c r="K487" s="37" t="s">
        <v>220</v>
      </c>
      <c r="L487" s="37" t="s">
        <v>295</v>
      </c>
      <c r="M487" s="37" t="s">
        <v>224</v>
      </c>
      <c r="N487" s="36" t="s">
        <v>225</v>
      </c>
      <c r="O487" s="36" t="s">
        <v>226</v>
      </c>
      <c r="P487" s="36" t="s">
        <v>228</v>
      </c>
      <c r="Q487" s="38"/>
      <c r="R487" s="39"/>
      <c r="S487" s="38"/>
      <c r="T487" s="42">
        <v>0</v>
      </c>
      <c r="U487" s="42">
        <v>30615</v>
      </c>
      <c r="V487" s="53">
        <v>-30615</v>
      </c>
      <c r="W487" s="43"/>
    </row>
    <row r="488" spans="1:23" ht="22.5" x14ac:dyDescent="0.25">
      <c r="A488" s="36" t="s">
        <v>296</v>
      </c>
      <c r="B488" s="37" t="s">
        <v>217</v>
      </c>
      <c r="C488" s="37" t="s">
        <v>238</v>
      </c>
      <c r="D488" s="37" t="s">
        <v>219</v>
      </c>
      <c r="E488" s="37" t="s">
        <v>240</v>
      </c>
      <c r="F488" s="37" t="s">
        <v>220</v>
      </c>
      <c r="G488" s="37" t="s">
        <v>219</v>
      </c>
      <c r="H488" s="37" t="s">
        <v>221</v>
      </c>
      <c r="I488" s="37" t="s">
        <v>222</v>
      </c>
      <c r="J488" s="37" t="s">
        <v>223</v>
      </c>
      <c r="K488" s="37" t="s">
        <v>220</v>
      </c>
      <c r="L488" s="37" t="s">
        <v>295</v>
      </c>
      <c r="M488" s="37" t="s">
        <v>224</v>
      </c>
      <c r="N488" s="36" t="s">
        <v>225</v>
      </c>
      <c r="O488" s="36" t="s">
        <v>226</v>
      </c>
      <c r="P488" s="36" t="s">
        <v>230</v>
      </c>
      <c r="Q488" s="38"/>
      <c r="R488" s="39"/>
      <c r="S488" s="38"/>
      <c r="T488" s="42">
        <v>0</v>
      </c>
      <c r="U488" s="42">
        <v>31685</v>
      </c>
      <c r="V488" s="53">
        <v>-31685</v>
      </c>
      <c r="W488" s="43"/>
    </row>
    <row r="489" spans="1:23" ht="22.5" x14ac:dyDescent="0.25">
      <c r="A489" s="36" t="s">
        <v>296</v>
      </c>
      <c r="B489" s="37" t="s">
        <v>217</v>
      </c>
      <c r="C489" s="37" t="s">
        <v>238</v>
      </c>
      <c r="D489" s="37" t="s">
        <v>219</v>
      </c>
      <c r="E489" s="37" t="s">
        <v>240</v>
      </c>
      <c r="F489" s="37" t="s">
        <v>220</v>
      </c>
      <c r="G489" s="37" t="s">
        <v>219</v>
      </c>
      <c r="H489" s="37" t="s">
        <v>221</v>
      </c>
      <c r="I489" s="37" t="s">
        <v>222</v>
      </c>
      <c r="J489" s="37" t="s">
        <v>223</v>
      </c>
      <c r="K489" s="37" t="s">
        <v>220</v>
      </c>
      <c r="L489" s="37" t="s">
        <v>295</v>
      </c>
      <c r="M489" s="37" t="s">
        <v>224</v>
      </c>
      <c r="N489" s="36" t="s">
        <v>225</v>
      </c>
      <c r="O489" s="36" t="s">
        <v>226</v>
      </c>
      <c r="P489" s="36" t="s">
        <v>298</v>
      </c>
      <c r="Q489" s="38"/>
      <c r="R489" s="39"/>
      <c r="S489" s="38"/>
      <c r="T489" s="42">
        <v>30615</v>
      </c>
      <c r="U489" s="42">
        <v>0</v>
      </c>
      <c r="V489" s="53">
        <v>30615</v>
      </c>
      <c r="W489" s="43"/>
    </row>
    <row r="490" spans="1:23" ht="22.5" x14ac:dyDescent="0.25">
      <c r="A490" s="36" t="s">
        <v>296</v>
      </c>
      <c r="B490" s="37" t="s">
        <v>217</v>
      </c>
      <c r="C490" s="37" t="s">
        <v>238</v>
      </c>
      <c r="D490" s="37" t="s">
        <v>219</v>
      </c>
      <c r="E490" s="37" t="s">
        <v>240</v>
      </c>
      <c r="F490" s="37" t="s">
        <v>220</v>
      </c>
      <c r="G490" s="37" t="s">
        <v>219</v>
      </c>
      <c r="H490" s="37" t="s">
        <v>221</v>
      </c>
      <c r="I490" s="37" t="s">
        <v>222</v>
      </c>
      <c r="J490" s="37" t="s">
        <v>223</v>
      </c>
      <c r="K490" s="37" t="s">
        <v>220</v>
      </c>
      <c r="L490" s="37" t="s">
        <v>243</v>
      </c>
      <c r="M490" s="37" t="s">
        <v>224</v>
      </c>
      <c r="N490" s="36" t="s">
        <v>225</v>
      </c>
      <c r="O490" s="36" t="s">
        <v>226</v>
      </c>
      <c r="P490" s="36" t="s">
        <v>228</v>
      </c>
      <c r="Q490" s="38"/>
      <c r="R490" s="39"/>
      <c r="S490" s="38"/>
      <c r="T490" s="42">
        <v>2630880.1800000002</v>
      </c>
      <c r="U490" s="42">
        <v>0</v>
      </c>
      <c r="V490" s="53">
        <v>2630880.1800000002</v>
      </c>
      <c r="W490" s="43"/>
    </row>
    <row r="491" spans="1:23" ht="22.5" x14ac:dyDescent="0.25">
      <c r="A491" s="36" t="s">
        <v>296</v>
      </c>
      <c r="B491" s="37" t="s">
        <v>217</v>
      </c>
      <c r="C491" s="37" t="s">
        <v>238</v>
      </c>
      <c r="D491" s="37" t="s">
        <v>219</v>
      </c>
      <c r="E491" s="37" t="s">
        <v>240</v>
      </c>
      <c r="F491" s="37" t="s">
        <v>220</v>
      </c>
      <c r="G491" s="37" t="s">
        <v>219</v>
      </c>
      <c r="H491" s="37" t="s">
        <v>221</v>
      </c>
      <c r="I491" s="37" t="s">
        <v>222</v>
      </c>
      <c r="J491" s="37" t="s">
        <v>223</v>
      </c>
      <c r="K491" s="37" t="s">
        <v>220</v>
      </c>
      <c r="L491" s="37" t="s">
        <v>243</v>
      </c>
      <c r="M491" s="37" t="s">
        <v>224</v>
      </c>
      <c r="N491" s="36" t="s">
        <v>225</v>
      </c>
      <c r="O491" s="36" t="s">
        <v>226</v>
      </c>
      <c r="P491" s="36" t="s">
        <v>230</v>
      </c>
      <c r="Q491" s="38"/>
      <c r="R491" s="39"/>
      <c r="S491" s="38"/>
      <c r="T491" s="42">
        <v>2130126.96</v>
      </c>
      <c r="U491" s="42">
        <v>0</v>
      </c>
      <c r="V491" s="53">
        <v>2130126.96</v>
      </c>
      <c r="W491" s="43"/>
    </row>
    <row r="492" spans="1:23" ht="22.5" x14ac:dyDescent="0.25">
      <c r="A492" s="36" t="s">
        <v>296</v>
      </c>
      <c r="B492" s="37" t="s">
        <v>217</v>
      </c>
      <c r="C492" s="37" t="s">
        <v>238</v>
      </c>
      <c r="D492" s="37" t="s">
        <v>219</v>
      </c>
      <c r="E492" s="37" t="s">
        <v>240</v>
      </c>
      <c r="F492" s="37" t="s">
        <v>220</v>
      </c>
      <c r="G492" s="37" t="s">
        <v>219</v>
      </c>
      <c r="H492" s="37" t="s">
        <v>221</v>
      </c>
      <c r="I492" s="37" t="s">
        <v>222</v>
      </c>
      <c r="J492" s="37" t="s">
        <v>223</v>
      </c>
      <c r="K492" s="37" t="s">
        <v>220</v>
      </c>
      <c r="L492" s="37" t="s">
        <v>243</v>
      </c>
      <c r="M492" s="37" t="s">
        <v>224</v>
      </c>
      <c r="N492" s="36" t="s">
        <v>225</v>
      </c>
      <c r="O492" s="36" t="s">
        <v>226</v>
      </c>
      <c r="P492" s="36" t="s">
        <v>298</v>
      </c>
      <c r="Q492" s="38"/>
      <c r="R492" s="39"/>
      <c r="S492" s="38"/>
      <c r="T492" s="42">
        <v>0</v>
      </c>
      <c r="U492" s="42">
        <v>2630880.1800000002</v>
      </c>
      <c r="V492" s="42">
        <v>-2630880.1800000002</v>
      </c>
      <c r="W492" s="43"/>
    </row>
    <row r="493" spans="1:23" ht="22.5" x14ac:dyDescent="0.25">
      <c r="A493" s="36" t="s">
        <v>296</v>
      </c>
      <c r="B493" s="37" t="s">
        <v>217</v>
      </c>
      <c r="C493" s="37" t="s">
        <v>238</v>
      </c>
      <c r="D493" s="37" t="s">
        <v>219</v>
      </c>
      <c r="E493" s="37" t="s">
        <v>244</v>
      </c>
      <c r="F493" s="37" t="s">
        <v>220</v>
      </c>
      <c r="G493" s="37" t="s">
        <v>219</v>
      </c>
      <c r="H493" s="37" t="s">
        <v>221</v>
      </c>
      <c r="I493" s="37" t="s">
        <v>222</v>
      </c>
      <c r="J493" s="37" t="s">
        <v>223</v>
      </c>
      <c r="K493" s="37" t="s">
        <v>220</v>
      </c>
      <c r="L493" s="37" t="s">
        <v>219</v>
      </c>
      <c r="M493" s="37" t="s">
        <v>224</v>
      </c>
      <c r="N493" s="36" t="s">
        <v>225</v>
      </c>
      <c r="O493" s="36" t="s">
        <v>226</v>
      </c>
      <c r="P493" s="36" t="s">
        <v>241</v>
      </c>
      <c r="Q493" s="38"/>
      <c r="R493" s="39"/>
      <c r="S493" s="38"/>
      <c r="T493" s="42">
        <v>34212.67</v>
      </c>
      <c r="U493" s="42">
        <v>0</v>
      </c>
      <c r="V493" s="42">
        <v>34212.67</v>
      </c>
      <c r="W493" s="43"/>
    </row>
    <row r="494" spans="1:23" ht="22.5" x14ac:dyDescent="0.25">
      <c r="A494" s="36" t="s">
        <v>296</v>
      </c>
      <c r="B494" s="37" t="s">
        <v>217</v>
      </c>
      <c r="C494" s="37" t="s">
        <v>238</v>
      </c>
      <c r="D494" s="37" t="s">
        <v>219</v>
      </c>
      <c r="E494" s="37" t="s">
        <v>244</v>
      </c>
      <c r="F494" s="37" t="s">
        <v>220</v>
      </c>
      <c r="G494" s="37" t="s">
        <v>219</v>
      </c>
      <c r="H494" s="37" t="s">
        <v>221</v>
      </c>
      <c r="I494" s="37" t="s">
        <v>222</v>
      </c>
      <c r="J494" s="37" t="s">
        <v>223</v>
      </c>
      <c r="K494" s="37" t="s">
        <v>220</v>
      </c>
      <c r="L494" s="37" t="s">
        <v>219</v>
      </c>
      <c r="M494" s="37" t="s">
        <v>224</v>
      </c>
      <c r="N494" s="36" t="s">
        <v>225</v>
      </c>
      <c r="O494" s="36" t="s">
        <v>226</v>
      </c>
      <c r="P494" s="36" t="s">
        <v>299</v>
      </c>
      <c r="Q494" s="38"/>
      <c r="R494" s="39"/>
      <c r="S494" s="38"/>
      <c r="T494" s="42">
        <v>0</v>
      </c>
      <c r="U494" s="42">
        <v>41763.120000000003</v>
      </c>
      <c r="V494" s="42">
        <v>-41763.120000000003</v>
      </c>
      <c r="W494" s="43"/>
    </row>
    <row r="495" spans="1:23" ht="22.5" x14ac:dyDescent="0.25">
      <c r="A495" s="36" t="s">
        <v>296</v>
      </c>
      <c r="B495" s="37" t="s">
        <v>217</v>
      </c>
      <c r="C495" s="37" t="s">
        <v>238</v>
      </c>
      <c r="D495" s="37" t="s">
        <v>219</v>
      </c>
      <c r="E495" s="37" t="s">
        <v>220</v>
      </c>
      <c r="F495" s="37" t="s">
        <v>220</v>
      </c>
      <c r="G495" s="37" t="s">
        <v>219</v>
      </c>
      <c r="H495" s="37" t="s">
        <v>285</v>
      </c>
      <c r="I495" s="37" t="s">
        <v>222</v>
      </c>
      <c r="J495" s="37" t="s">
        <v>223</v>
      </c>
      <c r="K495" s="37" t="s">
        <v>220</v>
      </c>
      <c r="L495" s="37" t="s">
        <v>219</v>
      </c>
      <c r="M495" s="37" t="s">
        <v>224</v>
      </c>
      <c r="N495" s="36" t="s">
        <v>225</v>
      </c>
      <c r="O495" s="36" t="s">
        <v>226</v>
      </c>
      <c r="P495" s="36" t="s">
        <v>248</v>
      </c>
      <c r="Q495" s="38"/>
      <c r="R495" s="39"/>
      <c r="S495" s="38"/>
      <c r="T495" s="42">
        <v>0</v>
      </c>
      <c r="U495" s="42">
        <v>3705</v>
      </c>
      <c r="V495" s="42">
        <v>-3705</v>
      </c>
      <c r="W495" s="43"/>
    </row>
    <row r="496" spans="1:23" x14ac:dyDescent="0.25">
      <c r="A496" s="44" t="s">
        <v>300</v>
      </c>
      <c r="B496" s="45"/>
      <c r="C496" s="45"/>
      <c r="D496" s="45"/>
      <c r="E496" s="45"/>
      <c r="F496" s="45"/>
      <c r="G496" s="45"/>
      <c r="H496" s="45"/>
      <c r="I496" s="45"/>
      <c r="J496" s="45"/>
      <c r="K496" s="45"/>
      <c r="L496" s="45"/>
      <c r="M496" s="45"/>
      <c r="N496" s="45"/>
      <c r="O496" s="45"/>
      <c r="P496" s="45"/>
      <c r="Q496" s="45"/>
      <c r="R496" s="45"/>
      <c r="S496" s="45"/>
      <c r="T496" s="46">
        <v>307173961.55000001</v>
      </c>
      <c r="U496" s="46">
        <v>255338062.49000001</v>
      </c>
      <c r="V496" s="46">
        <v>51835899.060000002</v>
      </c>
      <c r="W496" s="47">
        <v>209441316</v>
      </c>
    </row>
    <row r="497" spans="1:19" x14ac:dyDescent="0.25">
      <c r="A497" s="30" t="s">
        <v>4</v>
      </c>
    </row>
    <row r="498" spans="1:19" ht="15.4" customHeight="1" x14ac:dyDescent="0.25">
      <c r="A498" s="175" t="s">
        <v>301</v>
      </c>
      <c r="B498" s="175"/>
      <c r="C498" s="175"/>
      <c r="D498" s="175"/>
      <c r="E498" s="175"/>
      <c r="F498" s="175"/>
      <c r="G498" s="175"/>
      <c r="H498" s="175"/>
      <c r="I498" s="175"/>
      <c r="J498" s="175"/>
      <c r="K498" s="175"/>
      <c r="L498" s="175"/>
      <c r="M498" s="175"/>
      <c r="N498" s="175"/>
      <c r="O498" s="175"/>
      <c r="P498" s="175"/>
      <c r="Q498" s="175"/>
      <c r="R498" s="175"/>
      <c r="S498" s="175"/>
    </row>
    <row r="499" spans="1:19" x14ac:dyDescent="0.25">
      <c r="A499" s="48" t="s">
        <v>4</v>
      </c>
    </row>
    <row r="500" spans="1:19" x14ac:dyDescent="0.25">
      <c r="A500" s="49"/>
      <c r="B500" s="48"/>
      <c r="C500" s="50" t="s">
        <v>302</v>
      </c>
    </row>
    <row r="501" spans="1:19" ht="18" customHeight="1" x14ac:dyDescent="0.25">
      <c r="A501" s="48" t="s">
        <v>4</v>
      </c>
    </row>
  </sheetData>
  <autoFilter ref="A9:W501" xr:uid="{DFBF0B88-A18A-4DB7-AD61-AD80A3820456}"/>
  <mergeCells count="1">
    <mergeCell ref="A498:S49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05FA5-3CAE-41F5-BF4B-8064B0F023C3}">
  <sheetPr filterMode="1"/>
  <dimension ref="A1:S567"/>
  <sheetViews>
    <sheetView showGridLines="0" workbookViewId="0">
      <selection activeCell="L3" sqref="L3"/>
    </sheetView>
  </sheetViews>
  <sheetFormatPr defaultColWidth="9.140625" defaultRowHeight="15" x14ac:dyDescent="0.25"/>
  <cols>
    <col min="1" max="1" width="7" style="28" customWidth="1"/>
    <col min="2" max="2" width="7.42578125" style="28" customWidth="1"/>
    <col min="3" max="3" width="18.7109375" style="28" customWidth="1"/>
    <col min="4" max="4" width="11.140625" style="28" bestFit="1" customWidth="1"/>
    <col min="5" max="5" width="21.42578125" style="28" customWidth="1"/>
    <col min="6" max="6" width="13.85546875" style="28" bestFit="1" customWidth="1"/>
    <col min="7" max="7" width="23.140625" style="28" bestFit="1" customWidth="1"/>
    <col min="8" max="8" width="7.85546875" style="28" customWidth="1"/>
    <col min="9" max="9" width="23.28515625" style="28" customWidth="1"/>
    <col min="10" max="10" width="13.140625" style="28" bestFit="1" customWidth="1"/>
    <col min="11" max="11" width="31.28515625" style="28" bestFit="1" customWidth="1"/>
    <col min="12" max="12" width="14.85546875" style="28" bestFit="1" customWidth="1"/>
    <col min="13" max="13" width="8.42578125" style="28" hidden="1" customWidth="1"/>
    <col min="14" max="14" width="16.42578125" style="28" hidden="1" customWidth="1"/>
    <col min="15" max="15" width="9.28515625" style="28" hidden="1" customWidth="1"/>
    <col min="16" max="16" width="16.85546875" style="28" hidden="1" customWidth="1"/>
    <col min="17" max="17" width="18.85546875" style="28" hidden="1" customWidth="1"/>
    <col min="18" max="18" width="15.7109375" style="28" hidden="1" customWidth="1"/>
    <col min="19" max="19" width="12.85546875" style="28" customWidth="1"/>
    <col min="20" max="20" width="0.7109375" style="28" customWidth="1"/>
    <col min="21" max="16384" width="9.140625" style="28"/>
  </cols>
  <sheetData>
    <row r="1" spans="1:19" x14ac:dyDescent="0.25">
      <c r="A1" s="54" t="s">
        <v>310</v>
      </c>
    </row>
    <row r="2" spans="1:19" x14ac:dyDescent="0.25">
      <c r="A2" s="55" t="s">
        <v>311</v>
      </c>
      <c r="J2" s="28" t="s">
        <v>312</v>
      </c>
      <c r="K2" s="28" t="s">
        <v>313</v>
      </c>
      <c r="L2" s="28" t="s">
        <v>314</v>
      </c>
    </row>
    <row r="3" spans="1:19" x14ac:dyDescent="0.25">
      <c r="A3" s="55" t="s">
        <v>315</v>
      </c>
      <c r="J3" s="28" t="s">
        <v>316</v>
      </c>
      <c r="K3" s="28" t="s">
        <v>317</v>
      </c>
      <c r="L3" s="56">
        <v>-50674610.469999999</v>
      </c>
    </row>
    <row r="4" spans="1:19" x14ac:dyDescent="0.25">
      <c r="J4" s="28" t="s">
        <v>318</v>
      </c>
      <c r="K4" s="28" t="s">
        <v>319</v>
      </c>
      <c r="L4" s="56">
        <v>0</v>
      </c>
    </row>
    <row r="5" spans="1:19" x14ac:dyDescent="0.25">
      <c r="A5" s="57"/>
      <c r="B5" s="58" t="s">
        <v>311</v>
      </c>
      <c r="J5" s="28" t="s">
        <v>294</v>
      </c>
      <c r="K5" s="28" t="s">
        <v>30</v>
      </c>
      <c r="L5" s="56">
        <v>43655.43</v>
      </c>
    </row>
    <row r="6" spans="1:19" x14ac:dyDescent="0.25">
      <c r="A6" s="59" t="s">
        <v>190</v>
      </c>
      <c r="B6" s="60" t="s">
        <v>320</v>
      </c>
      <c r="J6" s="28" t="s">
        <v>295</v>
      </c>
      <c r="K6" s="28" t="s">
        <v>31</v>
      </c>
      <c r="L6" s="56">
        <v>92881.45</v>
      </c>
    </row>
    <row r="7" spans="1:19" x14ac:dyDescent="0.25">
      <c r="A7" s="61" t="s">
        <v>190</v>
      </c>
      <c r="B7" s="60" t="s">
        <v>321</v>
      </c>
      <c r="J7" s="28" t="s">
        <v>322</v>
      </c>
      <c r="K7" s="28" t="s">
        <v>2</v>
      </c>
      <c r="L7" s="56">
        <v>132019.41000000009</v>
      </c>
    </row>
    <row r="8" spans="1:19" x14ac:dyDescent="0.25">
      <c r="A8" s="30" t="s">
        <v>4</v>
      </c>
      <c r="J8" s="28" t="s">
        <v>300</v>
      </c>
      <c r="L8" s="56">
        <v>-50406054.18</v>
      </c>
    </row>
    <row r="9" spans="1:19" x14ac:dyDescent="0.25">
      <c r="A9" s="62" t="s">
        <v>217</v>
      </c>
    </row>
    <row r="10" spans="1:19" x14ac:dyDescent="0.25">
      <c r="A10" s="63" t="s">
        <v>193</v>
      </c>
      <c r="B10" s="63" t="s">
        <v>323</v>
      </c>
      <c r="C10" s="63" t="s">
        <v>324</v>
      </c>
      <c r="D10" s="63" t="s">
        <v>325</v>
      </c>
      <c r="E10" s="63" t="s">
        <v>326</v>
      </c>
      <c r="F10" s="63" t="s">
        <v>327</v>
      </c>
      <c r="G10" s="63" t="s">
        <v>313</v>
      </c>
      <c r="H10" s="63" t="s">
        <v>328</v>
      </c>
      <c r="I10" s="63" t="s">
        <v>329</v>
      </c>
      <c r="J10" s="63" t="s">
        <v>206</v>
      </c>
      <c r="K10" s="63" t="s">
        <v>207</v>
      </c>
      <c r="L10" s="63" t="s">
        <v>208</v>
      </c>
      <c r="M10" s="63" t="s">
        <v>330</v>
      </c>
      <c r="N10" s="63" t="s">
        <v>331</v>
      </c>
      <c r="O10" s="63" t="s">
        <v>332</v>
      </c>
      <c r="P10" s="63" t="s">
        <v>209</v>
      </c>
      <c r="Q10" s="63" t="s">
        <v>211</v>
      </c>
      <c r="R10" s="63" t="s">
        <v>333</v>
      </c>
      <c r="S10" s="64" t="s">
        <v>214</v>
      </c>
    </row>
    <row r="11" spans="1:19" hidden="1" x14ac:dyDescent="0.25">
      <c r="A11" s="65" t="s">
        <v>216</v>
      </c>
      <c r="B11" s="65" t="s">
        <v>334</v>
      </c>
      <c r="C11" s="65" t="s">
        <v>335</v>
      </c>
      <c r="D11" s="65" t="s">
        <v>336</v>
      </c>
      <c r="E11" s="65" t="s">
        <v>337</v>
      </c>
      <c r="F11" s="65" t="s">
        <v>219</v>
      </c>
      <c r="G11" s="65" t="s">
        <v>338</v>
      </c>
      <c r="H11" s="65" t="s">
        <v>339</v>
      </c>
      <c r="I11" s="65" t="s">
        <v>340</v>
      </c>
      <c r="J11" s="65" t="s">
        <v>225</v>
      </c>
      <c r="K11" s="65" t="s">
        <v>226</v>
      </c>
      <c r="L11" s="65" t="s">
        <v>241</v>
      </c>
      <c r="M11" s="65" t="s">
        <v>223</v>
      </c>
      <c r="N11" s="65" t="s">
        <v>338</v>
      </c>
      <c r="O11" s="65" t="s">
        <v>338</v>
      </c>
      <c r="P11" s="66"/>
      <c r="Q11" s="66"/>
      <c r="R11" s="66"/>
      <c r="S11" s="67">
        <v>-1958517.94</v>
      </c>
    </row>
    <row r="12" spans="1:19" hidden="1" x14ac:dyDescent="0.25">
      <c r="A12" s="65" t="s">
        <v>216</v>
      </c>
      <c r="B12" s="65" t="s">
        <v>334</v>
      </c>
      <c r="C12" s="65" t="s">
        <v>335</v>
      </c>
      <c r="D12" s="65" t="s">
        <v>336</v>
      </c>
      <c r="E12" s="65" t="s">
        <v>337</v>
      </c>
      <c r="F12" s="65" t="s">
        <v>219</v>
      </c>
      <c r="G12" s="65" t="s">
        <v>338</v>
      </c>
      <c r="H12" s="65" t="s">
        <v>339</v>
      </c>
      <c r="I12" s="65" t="s">
        <v>340</v>
      </c>
      <c r="J12" s="65" t="s">
        <v>225</v>
      </c>
      <c r="K12" s="65" t="s">
        <v>226</v>
      </c>
      <c r="L12" s="65" t="s">
        <v>242</v>
      </c>
      <c r="M12" s="65" t="s">
        <v>223</v>
      </c>
      <c r="N12" s="65" t="s">
        <v>338</v>
      </c>
      <c r="O12" s="65" t="s">
        <v>338</v>
      </c>
      <c r="P12" s="66"/>
      <c r="Q12" s="66"/>
      <c r="R12" s="66"/>
      <c r="S12" s="67">
        <v>1976034.39</v>
      </c>
    </row>
    <row r="13" spans="1:19" x14ac:dyDescent="0.25">
      <c r="A13" s="65" t="s">
        <v>216</v>
      </c>
      <c r="B13" s="65" t="s">
        <v>334</v>
      </c>
      <c r="C13" s="65" t="s">
        <v>335</v>
      </c>
      <c r="D13" s="65" t="s">
        <v>336</v>
      </c>
      <c r="E13" s="65" t="s">
        <v>337</v>
      </c>
      <c r="F13" s="65" t="s">
        <v>322</v>
      </c>
      <c r="G13" s="65" t="s">
        <v>2</v>
      </c>
      <c r="H13" s="65" t="s">
        <v>339</v>
      </c>
      <c r="I13" s="65" t="s">
        <v>340</v>
      </c>
      <c r="J13" s="65" t="s">
        <v>225</v>
      </c>
      <c r="K13" s="65" t="s">
        <v>226</v>
      </c>
      <c r="L13" s="65" t="s">
        <v>241</v>
      </c>
      <c r="M13" s="65" t="s">
        <v>223</v>
      </c>
      <c r="N13" s="65" t="s">
        <v>338</v>
      </c>
      <c r="O13" s="65" t="s">
        <v>338</v>
      </c>
      <c r="P13" s="66"/>
      <c r="Q13" s="66"/>
      <c r="R13" s="66"/>
      <c r="S13" s="67">
        <v>-567804.64</v>
      </c>
    </row>
    <row r="14" spans="1:19" x14ac:dyDescent="0.25">
      <c r="A14" s="65" t="s">
        <v>216</v>
      </c>
      <c r="B14" s="65" t="s">
        <v>334</v>
      </c>
      <c r="C14" s="65" t="s">
        <v>335</v>
      </c>
      <c r="D14" s="65" t="s">
        <v>336</v>
      </c>
      <c r="E14" s="65" t="s">
        <v>337</v>
      </c>
      <c r="F14" s="65" t="s">
        <v>322</v>
      </c>
      <c r="G14" s="65" t="s">
        <v>2</v>
      </c>
      <c r="H14" s="65" t="s">
        <v>339</v>
      </c>
      <c r="I14" s="65" t="s">
        <v>340</v>
      </c>
      <c r="J14" s="65" t="s">
        <v>225</v>
      </c>
      <c r="K14" s="65" t="s">
        <v>226</v>
      </c>
      <c r="L14" s="65" t="s">
        <v>242</v>
      </c>
      <c r="M14" s="65" t="s">
        <v>223</v>
      </c>
      <c r="N14" s="65" t="s">
        <v>338</v>
      </c>
      <c r="O14" s="65" t="s">
        <v>338</v>
      </c>
      <c r="P14" s="66"/>
      <c r="Q14" s="66"/>
      <c r="R14" s="66"/>
      <c r="S14" s="67">
        <v>592566.64</v>
      </c>
    </row>
    <row r="15" spans="1:19" hidden="1" x14ac:dyDescent="0.25">
      <c r="A15" s="65" t="s">
        <v>216</v>
      </c>
      <c r="B15" s="65" t="s">
        <v>334</v>
      </c>
      <c r="C15" s="65" t="s">
        <v>335</v>
      </c>
      <c r="D15" s="65" t="s">
        <v>341</v>
      </c>
      <c r="E15" s="65" t="s">
        <v>342</v>
      </c>
      <c r="F15" s="65" t="s">
        <v>219</v>
      </c>
      <c r="G15" s="65" t="s">
        <v>338</v>
      </c>
      <c r="H15" s="65" t="s">
        <v>339</v>
      </c>
      <c r="I15" s="65" t="s">
        <v>340</v>
      </c>
      <c r="J15" s="65" t="s">
        <v>225</v>
      </c>
      <c r="K15" s="65" t="s">
        <v>343</v>
      </c>
      <c r="L15" s="65" t="s">
        <v>344</v>
      </c>
      <c r="M15" s="65" t="s">
        <v>223</v>
      </c>
      <c r="N15" s="65" t="s">
        <v>338</v>
      </c>
      <c r="O15" s="65" t="s">
        <v>338</v>
      </c>
      <c r="P15" s="66"/>
      <c r="Q15" s="66"/>
      <c r="R15" s="66"/>
      <c r="S15" s="67">
        <v>-2203670.64</v>
      </c>
    </row>
    <row r="16" spans="1:19" x14ac:dyDescent="0.25">
      <c r="A16" s="65" t="s">
        <v>216</v>
      </c>
      <c r="B16" s="65" t="s">
        <v>334</v>
      </c>
      <c r="C16" s="65" t="s">
        <v>335</v>
      </c>
      <c r="D16" s="65" t="s">
        <v>341</v>
      </c>
      <c r="E16" s="65" t="s">
        <v>342</v>
      </c>
      <c r="F16" s="65" t="s">
        <v>316</v>
      </c>
      <c r="G16" s="65" t="s">
        <v>317</v>
      </c>
      <c r="H16" s="65" t="s">
        <v>339</v>
      </c>
      <c r="I16" s="65" t="s">
        <v>340</v>
      </c>
      <c r="J16" s="65" t="s">
        <v>225</v>
      </c>
      <c r="K16" s="65" t="s">
        <v>343</v>
      </c>
      <c r="L16" s="65" t="s">
        <v>344</v>
      </c>
      <c r="M16" s="65" t="s">
        <v>223</v>
      </c>
      <c r="N16" s="65" t="s">
        <v>338</v>
      </c>
      <c r="O16" s="65" t="s">
        <v>338</v>
      </c>
      <c r="P16" s="66"/>
      <c r="Q16" s="66"/>
      <c r="R16" s="66"/>
      <c r="S16" s="67">
        <v>-947226.98</v>
      </c>
    </row>
    <row r="17" spans="1:19" hidden="1" x14ac:dyDescent="0.25">
      <c r="A17" s="65" t="s">
        <v>216</v>
      </c>
      <c r="B17" s="65" t="s">
        <v>334</v>
      </c>
      <c r="C17" s="65" t="s">
        <v>335</v>
      </c>
      <c r="D17" s="65" t="s">
        <v>345</v>
      </c>
      <c r="E17" s="65" t="s">
        <v>346</v>
      </c>
      <c r="F17" s="65" t="s">
        <v>219</v>
      </c>
      <c r="G17" s="65" t="s">
        <v>338</v>
      </c>
      <c r="H17" s="65" t="s">
        <v>339</v>
      </c>
      <c r="I17" s="65" t="s">
        <v>340</v>
      </c>
      <c r="J17" s="65" t="s">
        <v>225</v>
      </c>
      <c r="K17" s="65" t="s">
        <v>343</v>
      </c>
      <c r="L17" s="65" t="s">
        <v>344</v>
      </c>
      <c r="M17" s="65" t="s">
        <v>223</v>
      </c>
      <c r="N17" s="65" t="s">
        <v>338</v>
      </c>
      <c r="O17" s="65" t="s">
        <v>338</v>
      </c>
      <c r="P17" s="66"/>
      <c r="Q17" s="66"/>
      <c r="R17" s="66"/>
      <c r="S17" s="67">
        <v>-66113.47</v>
      </c>
    </row>
    <row r="18" spans="1:19" x14ac:dyDescent="0.25">
      <c r="A18" s="65" t="s">
        <v>216</v>
      </c>
      <c r="B18" s="65" t="s">
        <v>334</v>
      </c>
      <c r="C18" s="65" t="s">
        <v>335</v>
      </c>
      <c r="D18" s="65" t="s">
        <v>345</v>
      </c>
      <c r="E18" s="65" t="s">
        <v>346</v>
      </c>
      <c r="F18" s="65" t="s">
        <v>316</v>
      </c>
      <c r="G18" s="65" t="s">
        <v>317</v>
      </c>
      <c r="H18" s="65" t="s">
        <v>339</v>
      </c>
      <c r="I18" s="65" t="s">
        <v>340</v>
      </c>
      <c r="J18" s="65" t="s">
        <v>225</v>
      </c>
      <c r="K18" s="65" t="s">
        <v>343</v>
      </c>
      <c r="L18" s="65" t="s">
        <v>344</v>
      </c>
      <c r="M18" s="65" t="s">
        <v>223</v>
      </c>
      <c r="N18" s="65" t="s">
        <v>338</v>
      </c>
      <c r="O18" s="65" t="s">
        <v>338</v>
      </c>
      <c r="P18" s="66"/>
      <c r="Q18" s="66"/>
      <c r="R18" s="66"/>
      <c r="S18" s="67">
        <v>-32965.269999999997</v>
      </c>
    </row>
    <row r="19" spans="1:19" hidden="1" x14ac:dyDescent="0.25">
      <c r="A19" s="65" t="s">
        <v>216</v>
      </c>
      <c r="B19" s="65" t="s">
        <v>334</v>
      </c>
      <c r="C19" s="65" t="s">
        <v>335</v>
      </c>
      <c r="D19" s="65" t="s">
        <v>347</v>
      </c>
      <c r="E19" s="65" t="s">
        <v>348</v>
      </c>
      <c r="F19" s="65" t="s">
        <v>219</v>
      </c>
      <c r="G19" s="65" t="s">
        <v>338</v>
      </c>
      <c r="H19" s="65" t="s">
        <v>339</v>
      </c>
      <c r="I19" s="65" t="s">
        <v>340</v>
      </c>
      <c r="J19" s="65" t="s">
        <v>225</v>
      </c>
      <c r="K19" s="65" t="s">
        <v>343</v>
      </c>
      <c r="L19" s="65" t="s">
        <v>344</v>
      </c>
      <c r="M19" s="65" t="s">
        <v>223</v>
      </c>
      <c r="N19" s="65" t="s">
        <v>338</v>
      </c>
      <c r="O19" s="65" t="s">
        <v>338</v>
      </c>
      <c r="P19" s="66"/>
      <c r="Q19" s="66"/>
      <c r="R19" s="66"/>
      <c r="S19" s="67">
        <v>-36.14</v>
      </c>
    </row>
    <row r="20" spans="1:19" x14ac:dyDescent="0.25">
      <c r="A20" s="65" t="s">
        <v>216</v>
      </c>
      <c r="B20" s="65" t="s">
        <v>334</v>
      </c>
      <c r="C20" s="65" t="s">
        <v>335</v>
      </c>
      <c r="D20" s="65" t="s">
        <v>347</v>
      </c>
      <c r="E20" s="65" t="s">
        <v>348</v>
      </c>
      <c r="F20" s="65" t="s">
        <v>316</v>
      </c>
      <c r="G20" s="65" t="s">
        <v>317</v>
      </c>
      <c r="H20" s="65" t="s">
        <v>339</v>
      </c>
      <c r="I20" s="65" t="s">
        <v>340</v>
      </c>
      <c r="J20" s="65" t="s">
        <v>225</v>
      </c>
      <c r="K20" s="65" t="s">
        <v>343</v>
      </c>
      <c r="L20" s="65" t="s">
        <v>344</v>
      </c>
      <c r="M20" s="65" t="s">
        <v>223</v>
      </c>
      <c r="N20" s="65" t="s">
        <v>338</v>
      </c>
      <c r="O20" s="65" t="s">
        <v>338</v>
      </c>
      <c r="P20" s="66"/>
      <c r="Q20" s="66"/>
      <c r="R20" s="66"/>
      <c r="S20" s="67">
        <v>-22.79</v>
      </c>
    </row>
    <row r="21" spans="1:19" hidden="1" x14ac:dyDescent="0.25">
      <c r="A21" s="65" t="s">
        <v>216</v>
      </c>
      <c r="B21" s="65" t="s">
        <v>334</v>
      </c>
      <c r="C21" s="65" t="s">
        <v>335</v>
      </c>
      <c r="D21" s="65" t="s">
        <v>349</v>
      </c>
      <c r="E21" s="65" t="s">
        <v>350</v>
      </c>
      <c r="F21" s="65" t="s">
        <v>219</v>
      </c>
      <c r="G21" s="65" t="s">
        <v>338</v>
      </c>
      <c r="H21" s="65" t="s">
        <v>339</v>
      </c>
      <c r="I21" s="65" t="s">
        <v>340</v>
      </c>
      <c r="J21" s="65" t="s">
        <v>225</v>
      </c>
      <c r="K21" s="65" t="s">
        <v>226</v>
      </c>
      <c r="L21" s="65" t="s">
        <v>351</v>
      </c>
      <c r="M21" s="65" t="s">
        <v>223</v>
      </c>
      <c r="N21" s="65" t="s">
        <v>338</v>
      </c>
      <c r="O21" s="65" t="s">
        <v>338</v>
      </c>
      <c r="P21" s="66"/>
      <c r="Q21" s="66"/>
      <c r="R21" s="66"/>
      <c r="S21" s="67">
        <v>56503</v>
      </c>
    </row>
    <row r="22" spans="1:19" hidden="1" x14ac:dyDescent="0.25">
      <c r="A22" s="65" t="s">
        <v>216</v>
      </c>
      <c r="B22" s="65" t="s">
        <v>352</v>
      </c>
      <c r="C22" s="65" t="s">
        <v>353</v>
      </c>
      <c r="D22" s="65" t="s">
        <v>354</v>
      </c>
      <c r="E22" s="65" t="s">
        <v>355</v>
      </c>
      <c r="F22" s="65" t="s">
        <v>219</v>
      </c>
      <c r="G22" s="65" t="s">
        <v>338</v>
      </c>
      <c r="H22" s="65" t="s">
        <v>356</v>
      </c>
      <c r="I22" s="65" t="s">
        <v>357</v>
      </c>
      <c r="J22" s="65" t="s">
        <v>225</v>
      </c>
      <c r="K22" s="65" t="s">
        <v>226</v>
      </c>
      <c r="L22" s="65" t="s">
        <v>241</v>
      </c>
      <c r="M22" s="65" t="s">
        <v>223</v>
      </c>
      <c r="N22" s="65" t="s">
        <v>338</v>
      </c>
      <c r="O22" s="65" t="s">
        <v>338</v>
      </c>
      <c r="P22" s="66"/>
      <c r="Q22" s="66"/>
      <c r="R22" s="66"/>
      <c r="S22" s="67">
        <v>-477610.12</v>
      </c>
    </row>
    <row r="23" spans="1:19" hidden="1" x14ac:dyDescent="0.25">
      <c r="A23" s="65" t="s">
        <v>216</v>
      </c>
      <c r="B23" s="65" t="s">
        <v>352</v>
      </c>
      <c r="C23" s="65" t="s">
        <v>353</v>
      </c>
      <c r="D23" s="65" t="s">
        <v>354</v>
      </c>
      <c r="E23" s="65" t="s">
        <v>355</v>
      </c>
      <c r="F23" s="65" t="s">
        <v>219</v>
      </c>
      <c r="G23" s="65" t="s">
        <v>338</v>
      </c>
      <c r="H23" s="65" t="s">
        <v>356</v>
      </c>
      <c r="I23" s="65" t="s">
        <v>357</v>
      </c>
      <c r="J23" s="65" t="s">
        <v>225</v>
      </c>
      <c r="K23" s="65" t="s">
        <v>226</v>
      </c>
      <c r="L23" s="65" t="s">
        <v>242</v>
      </c>
      <c r="M23" s="65" t="s">
        <v>223</v>
      </c>
      <c r="N23" s="65" t="s">
        <v>338</v>
      </c>
      <c r="O23" s="65" t="s">
        <v>338</v>
      </c>
      <c r="P23" s="66"/>
      <c r="Q23" s="66"/>
      <c r="R23" s="66"/>
      <c r="S23" s="67">
        <v>500165.95</v>
      </c>
    </row>
    <row r="24" spans="1:19" x14ac:dyDescent="0.25">
      <c r="A24" s="65" t="s">
        <v>216</v>
      </c>
      <c r="B24" s="65" t="s">
        <v>352</v>
      </c>
      <c r="C24" s="65" t="s">
        <v>353</v>
      </c>
      <c r="D24" s="65" t="s">
        <v>354</v>
      </c>
      <c r="E24" s="65" t="s">
        <v>355</v>
      </c>
      <c r="F24" s="65" t="s">
        <v>322</v>
      </c>
      <c r="G24" s="65" t="s">
        <v>2</v>
      </c>
      <c r="H24" s="65" t="s">
        <v>356</v>
      </c>
      <c r="I24" s="65" t="s">
        <v>357</v>
      </c>
      <c r="J24" s="65" t="s">
        <v>225</v>
      </c>
      <c r="K24" s="65" t="s">
        <v>226</v>
      </c>
      <c r="L24" s="65" t="s">
        <v>241</v>
      </c>
      <c r="M24" s="65" t="s">
        <v>223</v>
      </c>
      <c r="N24" s="65" t="s">
        <v>338</v>
      </c>
      <c r="O24" s="65" t="s">
        <v>338</v>
      </c>
      <c r="P24" s="66"/>
      <c r="Q24" s="66"/>
      <c r="R24" s="66"/>
      <c r="S24" s="67">
        <v>-396274.26</v>
      </c>
    </row>
    <row r="25" spans="1:19" x14ac:dyDescent="0.25">
      <c r="A25" s="65" t="s">
        <v>216</v>
      </c>
      <c r="B25" s="65" t="s">
        <v>352</v>
      </c>
      <c r="C25" s="65" t="s">
        <v>353</v>
      </c>
      <c r="D25" s="65" t="s">
        <v>354</v>
      </c>
      <c r="E25" s="65" t="s">
        <v>355</v>
      </c>
      <c r="F25" s="65" t="s">
        <v>322</v>
      </c>
      <c r="G25" s="65" t="s">
        <v>2</v>
      </c>
      <c r="H25" s="65" t="s">
        <v>356</v>
      </c>
      <c r="I25" s="65" t="s">
        <v>357</v>
      </c>
      <c r="J25" s="65" t="s">
        <v>225</v>
      </c>
      <c r="K25" s="65" t="s">
        <v>226</v>
      </c>
      <c r="L25" s="65" t="s">
        <v>242</v>
      </c>
      <c r="M25" s="65" t="s">
        <v>223</v>
      </c>
      <c r="N25" s="65" t="s">
        <v>338</v>
      </c>
      <c r="O25" s="65" t="s">
        <v>338</v>
      </c>
      <c r="P25" s="66"/>
      <c r="Q25" s="66"/>
      <c r="R25" s="66"/>
      <c r="S25" s="67">
        <v>435670.83</v>
      </c>
    </row>
    <row r="26" spans="1:19" hidden="1" x14ac:dyDescent="0.25">
      <c r="A26" s="65" t="s">
        <v>216</v>
      </c>
      <c r="B26" s="65" t="s">
        <v>352</v>
      </c>
      <c r="C26" s="65" t="s">
        <v>353</v>
      </c>
      <c r="D26" s="65" t="s">
        <v>358</v>
      </c>
      <c r="E26" s="65" t="s">
        <v>359</v>
      </c>
      <c r="F26" s="65" t="s">
        <v>219</v>
      </c>
      <c r="G26" s="65" t="s">
        <v>338</v>
      </c>
      <c r="H26" s="65" t="s">
        <v>356</v>
      </c>
      <c r="I26" s="65" t="s">
        <v>357</v>
      </c>
      <c r="J26" s="65" t="s">
        <v>225</v>
      </c>
      <c r="K26" s="65" t="s">
        <v>343</v>
      </c>
      <c r="L26" s="65" t="s">
        <v>344</v>
      </c>
      <c r="M26" s="65" t="s">
        <v>223</v>
      </c>
      <c r="N26" s="65" t="s">
        <v>338</v>
      </c>
      <c r="O26" s="65" t="s">
        <v>338</v>
      </c>
      <c r="P26" s="66"/>
      <c r="Q26" s="66"/>
      <c r="R26" s="66"/>
      <c r="S26" s="67">
        <v>-622041.4</v>
      </c>
    </row>
    <row r="27" spans="1:19" x14ac:dyDescent="0.25">
      <c r="A27" s="65" t="s">
        <v>216</v>
      </c>
      <c r="B27" s="65" t="s">
        <v>352</v>
      </c>
      <c r="C27" s="65" t="s">
        <v>353</v>
      </c>
      <c r="D27" s="65" t="s">
        <v>358</v>
      </c>
      <c r="E27" s="65" t="s">
        <v>359</v>
      </c>
      <c r="F27" s="65" t="s">
        <v>316</v>
      </c>
      <c r="G27" s="65" t="s">
        <v>317</v>
      </c>
      <c r="H27" s="65" t="s">
        <v>356</v>
      </c>
      <c r="I27" s="65" t="s">
        <v>357</v>
      </c>
      <c r="J27" s="65" t="s">
        <v>225</v>
      </c>
      <c r="K27" s="65" t="s">
        <v>343</v>
      </c>
      <c r="L27" s="65" t="s">
        <v>344</v>
      </c>
      <c r="M27" s="65" t="s">
        <v>223</v>
      </c>
      <c r="N27" s="65" t="s">
        <v>338</v>
      </c>
      <c r="O27" s="65" t="s">
        <v>338</v>
      </c>
      <c r="P27" s="66"/>
      <c r="Q27" s="66"/>
      <c r="R27" s="66"/>
      <c r="S27" s="67">
        <v>-642809.88</v>
      </c>
    </row>
    <row r="28" spans="1:19" hidden="1" x14ac:dyDescent="0.25">
      <c r="A28" s="65" t="s">
        <v>216</v>
      </c>
      <c r="B28" s="65" t="s">
        <v>352</v>
      </c>
      <c r="C28" s="65" t="s">
        <v>353</v>
      </c>
      <c r="D28" s="65" t="s">
        <v>360</v>
      </c>
      <c r="E28" s="65" t="s">
        <v>361</v>
      </c>
      <c r="F28" s="65" t="s">
        <v>219</v>
      </c>
      <c r="G28" s="65" t="s">
        <v>338</v>
      </c>
      <c r="H28" s="65" t="s">
        <v>356</v>
      </c>
      <c r="I28" s="65" t="s">
        <v>357</v>
      </c>
      <c r="J28" s="65" t="s">
        <v>225</v>
      </c>
      <c r="K28" s="65" t="s">
        <v>343</v>
      </c>
      <c r="L28" s="65" t="s">
        <v>344</v>
      </c>
      <c r="M28" s="65" t="s">
        <v>223</v>
      </c>
      <c r="N28" s="65" t="s">
        <v>338</v>
      </c>
      <c r="O28" s="65" t="s">
        <v>338</v>
      </c>
      <c r="P28" s="66"/>
      <c r="Q28" s="66"/>
      <c r="R28" s="66"/>
      <c r="S28" s="67">
        <v>-24264.6</v>
      </c>
    </row>
    <row r="29" spans="1:19" x14ac:dyDescent="0.25">
      <c r="A29" s="65" t="s">
        <v>216</v>
      </c>
      <c r="B29" s="65" t="s">
        <v>352</v>
      </c>
      <c r="C29" s="65" t="s">
        <v>353</v>
      </c>
      <c r="D29" s="65" t="s">
        <v>360</v>
      </c>
      <c r="E29" s="65" t="s">
        <v>361</v>
      </c>
      <c r="F29" s="65" t="s">
        <v>316</v>
      </c>
      <c r="G29" s="65" t="s">
        <v>317</v>
      </c>
      <c r="H29" s="65" t="s">
        <v>356</v>
      </c>
      <c r="I29" s="65" t="s">
        <v>357</v>
      </c>
      <c r="J29" s="65" t="s">
        <v>225</v>
      </c>
      <c r="K29" s="65" t="s">
        <v>343</v>
      </c>
      <c r="L29" s="65" t="s">
        <v>344</v>
      </c>
      <c r="M29" s="65" t="s">
        <v>223</v>
      </c>
      <c r="N29" s="65" t="s">
        <v>338</v>
      </c>
      <c r="O29" s="65" t="s">
        <v>338</v>
      </c>
      <c r="P29" s="66"/>
      <c r="Q29" s="66"/>
      <c r="R29" s="66"/>
      <c r="S29" s="67">
        <v>-41393.660000000003</v>
      </c>
    </row>
    <row r="30" spans="1:19" hidden="1" x14ac:dyDescent="0.25">
      <c r="A30" s="65" t="s">
        <v>216</v>
      </c>
      <c r="B30" s="65" t="s">
        <v>352</v>
      </c>
      <c r="C30" s="65" t="s">
        <v>353</v>
      </c>
      <c r="D30" s="65" t="s">
        <v>362</v>
      </c>
      <c r="E30" s="65" t="s">
        <v>363</v>
      </c>
      <c r="F30" s="65" t="s">
        <v>219</v>
      </c>
      <c r="G30" s="65" t="s">
        <v>338</v>
      </c>
      <c r="H30" s="65" t="s">
        <v>356</v>
      </c>
      <c r="I30" s="65" t="s">
        <v>357</v>
      </c>
      <c r="J30" s="65" t="s">
        <v>225</v>
      </c>
      <c r="K30" s="65" t="s">
        <v>343</v>
      </c>
      <c r="L30" s="65" t="s">
        <v>344</v>
      </c>
      <c r="M30" s="65" t="s">
        <v>223</v>
      </c>
      <c r="N30" s="65" t="s">
        <v>338</v>
      </c>
      <c r="O30" s="65" t="s">
        <v>338</v>
      </c>
      <c r="P30" s="66"/>
      <c r="Q30" s="66"/>
      <c r="R30" s="66"/>
      <c r="S30" s="67">
        <v>-117.92</v>
      </c>
    </row>
    <row r="31" spans="1:19" x14ac:dyDescent="0.25">
      <c r="A31" s="65" t="s">
        <v>216</v>
      </c>
      <c r="B31" s="65" t="s">
        <v>352</v>
      </c>
      <c r="C31" s="65" t="s">
        <v>353</v>
      </c>
      <c r="D31" s="65" t="s">
        <v>362</v>
      </c>
      <c r="E31" s="65" t="s">
        <v>363</v>
      </c>
      <c r="F31" s="65" t="s">
        <v>316</v>
      </c>
      <c r="G31" s="65" t="s">
        <v>317</v>
      </c>
      <c r="H31" s="65" t="s">
        <v>356</v>
      </c>
      <c r="I31" s="65" t="s">
        <v>357</v>
      </c>
      <c r="J31" s="65" t="s">
        <v>225</v>
      </c>
      <c r="K31" s="65" t="s">
        <v>343</v>
      </c>
      <c r="L31" s="65" t="s">
        <v>344</v>
      </c>
      <c r="M31" s="65" t="s">
        <v>223</v>
      </c>
      <c r="N31" s="65" t="s">
        <v>338</v>
      </c>
      <c r="O31" s="65" t="s">
        <v>338</v>
      </c>
      <c r="P31" s="66"/>
      <c r="Q31" s="66"/>
      <c r="R31" s="66"/>
      <c r="S31" s="67">
        <v>-79.510000000000005</v>
      </c>
    </row>
    <row r="32" spans="1:19" hidden="1" x14ac:dyDescent="0.25">
      <c r="A32" s="65" t="s">
        <v>216</v>
      </c>
      <c r="B32" s="65" t="s">
        <v>352</v>
      </c>
      <c r="C32" s="65" t="s">
        <v>353</v>
      </c>
      <c r="D32" s="65" t="s">
        <v>349</v>
      </c>
      <c r="E32" s="65" t="s">
        <v>350</v>
      </c>
      <c r="F32" s="65" t="s">
        <v>219</v>
      </c>
      <c r="G32" s="65" t="s">
        <v>338</v>
      </c>
      <c r="H32" s="65" t="s">
        <v>356</v>
      </c>
      <c r="I32" s="65" t="s">
        <v>357</v>
      </c>
      <c r="J32" s="65" t="s">
        <v>225</v>
      </c>
      <c r="K32" s="65" t="s">
        <v>226</v>
      </c>
      <c r="L32" s="65" t="s">
        <v>351</v>
      </c>
      <c r="M32" s="65" t="s">
        <v>223</v>
      </c>
      <c r="N32" s="65" t="s">
        <v>338</v>
      </c>
      <c r="O32" s="65" t="s">
        <v>338</v>
      </c>
      <c r="P32" s="66"/>
      <c r="Q32" s="66"/>
      <c r="R32" s="66"/>
      <c r="S32" s="67">
        <v>37569</v>
      </c>
    </row>
    <row r="33" spans="1:19" hidden="1" x14ac:dyDescent="0.25">
      <c r="A33" s="65" t="s">
        <v>216</v>
      </c>
      <c r="B33" s="65" t="s">
        <v>364</v>
      </c>
      <c r="C33" s="65" t="s">
        <v>365</v>
      </c>
      <c r="D33" s="65" t="s">
        <v>366</v>
      </c>
      <c r="E33" s="65" t="s">
        <v>367</v>
      </c>
      <c r="F33" s="65" t="s">
        <v>219</v>
      </c>
      <c r="G33" s="65" t="s">
        <v>338</v>
      </c>
      <c r="H33" s="65" t="s">
        <v>356</v>
      </c>
      <c r="I33" s="65" t="s">
        <v>357</v>
      </c>
      <c r="J33" s="65" t="s">
        <v>225</v>
      </c>
      <c r="K33" s="65" t="s">
        <v>226</v>
      </c>
      <c r="L33" s="65" t="s">
        <v>241</v>
      </c>
      <c r="M33" s="65" t="s">
        <v>223</v>
      </c>
      <c r="N33" s="65" t="s">
        <v>338</v>
      </c>
      <c r="O33" s="65" t="s">
        <v>338</v>
      </c>
      <c r="P33" s="66"/>
      <c r="Q33" s="66"/>
      <c r="R33" s="66"/>
      <c r="S33" s="67">
        <v>-12508.97</v>
      </c>
    </row>
    <row r="34" spans="1:19" hidden="1" x14ac:dyDescent="0.25">
      <c r="A34" s="65" t="s">
        <v>216</v>
      </c>
      <c r="B34" s="65" t="s">
        <v>364</v>
      </c>
      <c r="C34" s="65" t="s">
        <v>365</v>
      </c>
      <c r="D34" s="65" t="s">
        <v>366</v>
      </c>
      <c r="E34" s="65" t="s">
        <v>367</v>
      </c>
      <c r="F34" s="65" t="s">
        <v>219</v>
      </c>
      <c r="G34" s="65" t="s">
        <v>338</v>
      </c>
      <c r="H34" s="65" t="s">
        <v>356</v>
      </c>
      <c r="I34" s="65" t="s">
        <v>357</v>
      </c>
      <c r="J34" s="65" t="s">
        <v>225</v>
      </c>
      <c r="K34" s="65" t="s">
        <v>226</v>
      </c>
      <c r="L34" s="65" t="s">
        <v>242</v>
      </c>
      <c r="M34" s="65" t="s">
        <v>223</v>
      </c>
      <c r="N34" s="65" t="s">
        <v>338</v>
      </c>
      <c r="O34" s="65" t="s">
        <v>338</v>
      </c>
      <c r="P34" s="66"/>
      <c r="Q34" s="66"/>
      <c r="R34" s="66"/>
      <c r="S34" s="67">
        <v>13510.5</v>
      </c>
    </row>
    <row r="35" spans="1:19" x14ac:dyDescent="0.25">
      <c r="A35" s="65" t="s">
        <v>216</v>
      </c>
      <c r="B35" s="65" t="s">
        <v>364</v>
      </c>
      <c r="C35" s="65" t="s">
        <v>365</v>
      </c>
      <c r="D35" s="65" t="s">
        <v>366</v>
      </c>
      <c r="E35" s="65" t="s">
        <v>367</v>
      </c>
      <c r="F35" s="65" t="s">
        <v>322</v>
      </c>
      <c r="G35" s="65" t="s">
        <v>2</v>
      </c>
      <c r="H35" s="65" t="s">
        <v>356</v>
      </c>
      <c r="I35" s="65" t="s">
        <v>357</v>
      </c>
      <c r="J35" s="65" t="s">
        <v>225</v>
      </c>
      <c r="K35" s="65" t="s">
        <v>226</v>
      </c>
      <c r="L35" s="65" t="s">
        <v>241</v>
      </c>
      <c r="M35" s="65" t="s">
        <v>223</v>
      </c>
      <c r="N35" s="65" t="s">
        <v>338</v>
      </c>
      <c r="O35" s="65" t="s">
        <v>338</v>
      </c>
      <c r="P35" s="66"/>
      <c r="Q35" s="66"/>
      <c r="R35" s="66"/>
      <c r="S35" s="67">
        <v>-34775.050000000003</v>
      </c>
    </row>
    <row r="36" spans="1:19" x14ac:dyDescent="0.25">
      <c r="A36" s="65" t="s">
        <v>216</v>
      </c>
      <c r="B36" s="65" t="s">
        <v>364</v>
      </c>
      <c r="C36" s="65" t="s">
        <v>365</v>
      </c>
      <c r="D36" s="65" t="s">
        <v>366</v>
      </c>
      <c r="E36" s="65" t="s">
        <v>367</v>
      </c>
      <c r="F36" s="65" t="s">
        <v>322</v>
      </c>
      <c r="G36" s="65" t="s">
        <v>2</v>
      </c>
      <c r="H36" s="65" t="s">
        <v>356</v>
      </c>
      <c r="I36" s="65" t="s">
        <v>357</v>
      </c>
      <c r="J36" s="65" t="s">
        <v>225</v>
      </c>
      <c r="K36" s="65" t="s">
        <v>226</v>
      </c>
      <c r="L36" s="65" t="s">
        <v>242</v>
      </c>
      <c r="M36" s="65" t="s">
        <v>223</v>
      </c>
      <c r="N36" s="65" t="s">
        <v>338</v>
      </c>
      <c r="O36" s="65" t="s">
        <v>338</v>
      </c>
      <c r="P36" s="66"/>
      <c r="Q36" s="66"/>
      <c r="R36" s="66"/>
      <c r="S36" s="67">
        <v>38638.019999999997</v>
      </c>
    </row>
    <row r="37" spans="1:19" hidden="1" x14ac:dyDescent="0.25">
      <c r="A37" s="65" t="s">
        <v>216</v>
      </c>
      <c r="B37" s="65" t="s">
        <v>364</v>
      </c>
      <c r="C37" s="65" t="s">
        <v>365</v>
      </c>
      <c r="D37" s="65" t="s">
        <v>368</v>
      </c>
      <c r="E37" s="65" t="s">
        <v>369</v>
      </c>
      <c r="F37" s="65" t="s">
        <v>219</v>
      </c>
      <c r="G37" s="65" t="s">
        <v>338</v>
      </c>
      <c r="H37" s="65" t="s">
        <v>356</v>
      </c>
      <c r="I37" s="65" t="s">
        <v>357</v>
      </c>
      <c r="J37" s="65" t="s">
        <v>225</v>
      </c>
      <c r="K37" s="65" t="s">
        <v>343</v>
      </c>
      <c r="L37" s="65" t="s">
        <v>344</v>
      </c>
      <c r="M37" s="65" t="s">
        <v>223</v>
      </c>
      <c r="N37" s="65" t="s">
        <v>338</v>
      </c>
      <c r="O37" s="65" t="s">
        <v>338</v>
      </c>
      <c r="P37" s="66"/>
      <c r="Q37" s="66"/>
      <c r="R37" s="66"/>
      <c r="S37" s="67">
        <v>-7490.91</v>
      </c>
    </row>
    <row r="38" spans="1:19" x14ac:dyDescent="0.25">
      <c r="A38" s="65" t="s">
        <v>216</v>
      </c>
      <c r="B38" s="65" t="s">
        <v>364</v>
      </c>
      <c r="C38" s="65" t="s">
        <v>365</v>
      </c>
      <c r="D38" s="65" t="s">
        <v>368</v>
      </c>
      <c r="E38" s="65" t="s">
        <v>369</v>
      </c>
      <c r="F38" s="65" t="s">
        <v>316</v>
      </c>
      <c r="G38" s="65" t="s">
        <v>317</v>
      </c>
      <c r="H38" s="65" t="s">
        <v>356</v>
      </c>
      <c r="I38" s="65" t="s">
        <v>357</v>
      </c>
      <c r="J38" s="65" t="s">
        <v>225</v>
      </c>
      <c r="K38" s="65" t="s">
        <v>343</v>
      </c>
      <c r="L38" s="65" t="s">
        <v>344</v>
      </c>
      <c r="M38" s="65" t="s">
        <v>223</v>
      </c>
      <c r="N38" s="65" t="s">
        <v>338</v>
      </c>
      <c r="O38" s="65" t="s">
        <v>338</v>
      </c>
      <c r="P38" s="66"/>
      <c r="Q38" s="66"/>
      <c r="R38" s="66"/>
      <c r="S38" s="67">
        <v>-11198.86</v>
      </c>
    </row>
    <row r="39" spans="1:19" hidden="1" x14ac:dyDescent="0.25">
      <c r="A39" s="65" t="s">
        <v>216</v>
      </c>
      <c r="B39" s="65" t="s">
        <v>364</v>
      </c>
      <c r="C39" s="65" t="s">
        <v>365</v>
      </c>
      <c r="D39" s="65" t="s">
        <v>370</v>
      </c>
      <c r="E39" s="65" t="s">
        <v>371</v>
      </c>
      <c r="F39" s="65" t="s">
        <v>219</v>
      </c>
      <c r="G39" s="65" t="s">
        <v>338</v>
      </c>
      <c r="H39" s="65" t="s">
        <v>356</v>
      </c>
      <c r="I39" s="65" t="s">
        <v>357</v>
      </c>
      <c r="J39" s="65" t="s">
        <v>225</v>
      </c>
      <c r="K39" s="65" t="s">
        <v>343</v>
      </c>
      <c r="L39" s="65" t="s">
        <v>344</v>
      </c>
      <c r="M39" s="65" t="s">
        <v>223</v>
      </c>
      <c r="N39" s="65" t="s">
        <v>338</v>
      </c>
      <c r="O39" s="65" t="s">
        <v>338</v>
      </c>
      <c r="P39" s="66"/>
      <c r="Q39" s="66"/>
      <c r="R39" s="66"/>
      <c r="S39" s="67">
        <v>-18648.82</v>
      </c>
    </row>
    <row r="40" spans="1:19" x14ac:dyDescent="0.25">
      <c r="A40" s="65" t="s">
        <v>216</v>
      </c>
      <c r="B40" s="65" t="s">
        <v>364</v>
      </c>
      <c r="C40" s="65" t="s">
        <v>365</v>
      </c>
      <c r="D40" s="65" t="s">
        <v>370</v>
      </c>
      <c r="E40" s="65" t="s">
        <v>371</v>
      </c>
      <c r="F40" s="65" t="s">
        <v>316</v>
      </c>
      <c r="G40" s="65" t="s">
        <v>317</v>
      </c>
      <c r="H40" s="65" t="s">
        <v>356</v>
      </c>
      <c r="I40" s="65" t="s">
        <v>357</v>
      </c>
      <c r="J40" s="65" t="s">
        <v>225</v>
      </c>
      <c r="K40" s="65" t="s">
        <v>343</v>
      </c>
      <c r="L40" s="65" t="s">
        <v>344</v>
      </c>
      <c r="M40" s="65" t="s">
        <v>223</v>
      </c>
      <c r="N40" s="65" t="s">
        <v>338</v>
      </c>
      <c r="O40" s="65" t="s">
        <v>338</v>
      </c>
      <c r="P40" s="66"/>
      <c r="Q40" s="66"/>
      <c r="R40" s="66"/>
      <c r="S40" s="67">
        <v>-62829.1</v>
      </c>
    </row>
    <row r="41" spans="1:19" hidden="1" x14ac:dyDescent="0.25">
      <c r="A41" s="65" t="s">
        <v>216</v>
      </c>
      <c r="B41" s="65" t="s">
        <v>364</v>
      </c>
      <c r="C41" s="65" t="s">
        <v>365</v>
      </c>
      <c r="D41" s="65" t="s">
        <v>349</v>
      </c>
      <c r="E41" s="65" t="s">
        <v>350</v>
      </c>
      <c r="F41" s="65" t="s">
        <v>219</v>
      </c>
      <c r="G41" s="65" t="s">
        <v>338</v>
      </c>
      <c r="H41" s="65" t="s">
        <v>356</v>
      </c>
      <c r="I41" s="65" t="s">
        <v>357</v>
      </c>
      <c r="J41" s="65" t="s">
        <v>225</v>
      </c>
      <c r="K41" s="65" t="s">
        <v>226</v>
      </c>
      <c r="L41" s="65" t="s">
        <v>351</v>
      </c>
      <c r="M41" s="65" t="s">
        <v>223</v>
      </c>
      <c r="N41" s="65" t="s">
        <v>338</v>
      </c>
      <c r="O41" s="65" t="s">
        <v>338</v>
      </c>
      <c r="P41" s="66"/>
      <c r="Q41" s="66"/>
      <c r="R41" s="66"/>
      <c r="S41" s="67">
        <v>4959</v>
      </c>
    </row>
    <row r="42" spans="1:19" hidden="1" x14ac:dyDescent="0.25">
      <c r="A42" s="65" t="s">
        <v>216</v>
      </c>
      <c r="B42" s="65" t="s">
        <v>372</v>
      </c>
      <c r="C42" s="65" t="s">
        <v>373</v>
      </c>
      <c r="D42" s="65" t="s">
        <v>374</v>
      </c>
      <c r="E42" s="65" t="s">
        <v>375</v>
      </c>
      <c r="F42" s="65" t="s">
        <v>219</v>
      </c>
      <c r="G42" s="65" t="s">
        <v>338</v>
      </c>
      <c r="H42" s="65" t="s">
        <v>376</v>
      </c>
      <c r="I42" s="65" t="s">
        <v>377</v>
      </c>
      <c r="J42" s="65" t="s">
        <v>225</v>
      </c>
      <c r="K42" s="65" t="s">
        <v>226</v>
      </c>
      <c r="L42" s="65" t="s">
        <v>241</v>
      </c>
      <c r="M42" s="65" t="s">
        <v>223</v>
      </c>
      <c r="N42" s="65" t="s">
        <v>338</v>
      </c>
      <c r="O42" s="65" t="s">
        <v>338</v>
      </c>
      <c r="P42" s="66"/>
      <c r="Q42" s="66"/>
      <c r="R42" s="66"/>
      <c r="S42" s="67">
        <v>-37661.760000000002</v>
      </c>
    </row>
    <row r="43" spans="1:19" hidden="1" x14ac:dyDescent="0.25">
      <c r="A43" s="65" t="s">
        <v>216</v>
      </c>
      <c r="B43" s="65" t="s">
        <v>372</v>
      </c>
      <c r="C43" s="65" t="s">
        <v>373</v>
      </c>
      <c r="D43" s="65" t="s">
        <v>374</v>
      </c>
      <c r="E43" s="65" t="s">
        <v>375</v>
      </c>
      <c r="F43" s="65" t="s">
        <v>219</v>
      </c>
      <c r="G43" s="65" t="s">
        <v>338</v>
      </c>
      <c r="H43" s="65" t="s">
        <v>376</v>
      </c>
      <c r="I43" s="65" t="s">
        <v>377</v>
      </c>
      <c r="J43" s="65" t="s">
        <v>225</v>
      </c>
      <c r="K43" s="65" t="s">
        <v>226</v>
      </c>
      <c r="L43" s="65" t="s">
        <v>242</v>
      </c>
      <c r="M43" s="65" t="s">
        <v>223</v>
      </c>
      <c r="N43" s="65" t="s">
        <v>338</v>
      </c>
      <c r="O43" s="65" t="s">
        <v>338</v>
      </c>
      <c r="P43" s="66"/>
      <c r="Q43" s="66"/>
      <c r="R43" s="66"/>
      <c r="S43" s="67">
        <v>43908.44</v>
      </c>
    </row>
    <row r="44" spans="1:19" x14ac:dyDescent="0.25">
      <c r="A44" s="65" t="s">
        <v>216</v>
      </c>
      <c r="B44" s="65" t="s">
        <v>372</v>
      </c>
      <c r="C44" s="65" t="s">
        <v>373</v>
      </c>
      <c r="D44" s="65" t="s">
        <v>374</v>
      </c>
      <c r="E44" s="65" t="s">
        <v>375</v>
      </c>
      <c r="F44" s="65" t="s">
        <v>322</v>
      </c>
      <c r="G44" s="65" t="s">
        <v>2</v>
      </c>
      <c r="H44" s="65" t="s">
        <v>376</v>
      </c>
      <c r="I44" s="65" t="s">
        <v>377</v>
      </c>
      <c r="J44" s="65" t="s">
        <v>225</v>
      </c>
      <c r="K44" s="65" t="s">
        <v>226</v>
      </c>
      <c r="L44" s="65" t="s">
        <v>241</v>
      </c>
      <c r="M44" s="65" t="s">
        <v>223</v>
      </c>
      <c r="N44" s="65" t="s">
        <v>338</v>
      </c>
      <c r="O44" s="65" t="s">
        <v>338</v>
      </c>
      <c r="P44" s="66"/>
      <c r="Q44" s="66"/>
      <c r="R44" s="66"/>
      <c r="S44" s="67">
        <v>-30045.759999999998</v>
      </c>
    </row>
    <row r="45" spans="1:19" x14ac:dyDescent="0.25">
      <c r="A45" s="65" t="s">
        <v>216</v>
      </c>
      <c r="B45" s="65" t="s">
        <v>372</v>
      </c>
      <c r="C45" s="65" t="s">
        <v>373</v>
      </c>
      <c r="D45" s="65" t="s">
        <v>374</v>
      </c>
      <c r="E45" s="65" t="s">
        <v>375</v>
      </c>
      <c r="F45" s="65" t="s">
        <v>322</v>
      </c>
      <c r="G45" s="65" t="s">
        <v>2</v>
      </c>
      <c r="H45" s="65" t="s">
        <v>376</v>
      </c>
      <c r="I45" s="65" t="s">
        <v>377</v>
      </c>
      <c r="J45" s="65" t="s">
        <v>225</v>
      </c>
      <c r="K45" s="65" t="s">
        <v>226</v>
      </c>
      <c r="L45" s="65" t="s">
        <v>242</v>
      </c>
      <c r="M45" s="65" t="s">
        <v>223</v>
      </c>
      <c r="N45" s="65" t="s">
        <v>338</v>
      </c>
      <c r="O45" s="65" t="s">
        <v>338</v>
      </c>
      <c r="P45" s="66"/>
      <c r="Q45" s="66"/>
      <c r="R45" s="66"/>
      <c r="S45" s="67">
        <v>41613.120000000003</v>
      </c>
    </row>
    <row r="46" spans="1:19" hidden="1" x14ac:dyDescent="0.25">
      <c r="A46" s="65" t="s">
        <v>216</v>
      </c>
      <c r="B46" s="65" t="s">
        <v>372</v>
      </c>
      <c r="C46" s="65" t="s">
        <v>373</v>
      </c>
      <c r="D46" s="65" t="s">
        <v>347</v>
      </c>
      <c r="E46" s="65" t="s">
        <v>348</v>
      </c>
      <c r="F46" s="65" t="s">
        <v>219</v>
      </c>
      <c r="G46" s="65" t="s">
        <v>338</v>
      </c>
      <c r="H46" s="65" t="s">
        <v>376</v>
      </c>
      <c r="I46" s="65" t="s">
        <v>377</v>
      </c>
      <c r="J46" s="65" t="s">
        <v>225</v>
      </c>
      <c r="K46" s="65" t="s">
        <v>343</v>
      </c>
      <c r="L46" s="65" t="s">
        <v>344</v>
      </c>
      <c r="M46" s="65" t="s">
        <v>223</v>
      </c>
      <c r="N46" s="65" t="s">
        <v>338</v>
      </c>
      <c r="O46" s="65" t="s">
        <v>338</v>
      </c>
      <c r="P46" s="66"/>
      <c r="Q46" s="66"/>
      <c r="R46" s="66"/>
      <c r="S46" s="67">
        <v>-60</v>
      </c>
    </row>
    <row r="47" spans="1:19" hidden="1" x14ac:dyDescent="0.25">
      <c r="A47" s="65" t="s">
        <v>216</v>
      </c>
      <c r="B47" s="65" t="s">
        <v>372</v>
      </c>
      <c r="C47" s="65" t="s">
        <v>373</v>
      </c>
      <c r="D47" s="65" t="s">
        <v>378</v>
      </c>
      <c r="E47" s="65" t="s">
        <v>379</v>
      </c>
      <c r="F47" s="65" t="s">
        <v>219</v>
      </c>
      <c r="G47" s="65" t="s">
        <v>338</v>
      </c>
      <c r="H47" s="65" t="s">
        <v>376</v>
      </c>
      <c r="I47" s="65" t="s">
        <v>377</v>
      </c>
      <c r="J47" s="65" t="s">
        <v>225</v>
      </c>
      <c r="K47" s="65" t="s">
        <v>343</v>
      </c>
      <c r="L47" s="65" t="s">
        <v>344</v>
      </c>
      <c r="M47" s="65" t="s">
        <v>223</v>
      </c>
      <c r="N47" s="65" t="s">
        <v>338</v>
      </c>
      <c r="O47" s="65" t="s">
        <v>338</v>
      </c>
      <c r="P47" s="66"/>
      <c r="Q47" s="66"/>
      <c r="R47" s="66"/>
      <c r="S47" s="67">
        <v>-45283.26</v>
      </c>
    </row>
    <row r="48" spans="1:19" x14ac:dyDescent="0.25">
      <c r="A48" s="65" t="s">
        <v>216</v>
      </c>
      <c r="B48" s="65" t="s">
        <v>372</v>
      </c>
      <c r="C48" s="65" t="s">
        <v>373</v>
      </c>
      <c r="D48" s="65" t="s">
        <v>378</v>
      </c>
      <c r="E48" s="65" t="s">
        <v>379</v>
      </c>
      <c r="F48" s="65" t="s">
        <v>316</v>
      </c>
      <c r="G48" s="65" t="s">
        <v>317</v>
      </c>
      <c r="H48" s="65" t="s">
        <v>376</v>
      </c>
      <c r="I48" s="65" t="s">
        <v>377</v>
      </c>
      <c r="J48" s="65" t="s">
        <v>225</v>
      </c>
      <c r="K48" s="65" t="s">
        <v>343</v>
      </c>
      <c r="L48" s="65" t="s">
        <v>344</v>
      </c>
      <c r="M48" s="65" t="s">
        <v>223</v>
      </c>
      <c r="N48" s="65" t="s">
        <v>338</v>
      </c>
      <c r="O48" s="65" t="s">
        <v>338</v>
      </c>
      <c r="P48" s="66"/>
      <c r="Q48" s="66"/>
      <c r="R48" s="66"/>
      <c r="S48" s="67">
        <v>-42119.26</v>
      </c>
    </row>
    <row r="49" spans="1:19" hidden="1" x14ac:dyDescent="0.25">
      <c r="A49" s="65" t="s">
        <v>216</v>
      </c>
      <c r="B49" s="65" t="s">
        <v>372</v>
      </c>
      <c r="C49" s="65" t="s">
        <v>373</v>
      </c>
      <c r="D49" s="65" t="s">
        <v>380</v>
      </c>
      <c r="E49" s="65" t="s">
        <v>381</v>
      </c>
      <c r="F49" s="65" t="s">
        <v>219</v>
      </c>
      <c r="G49" s="65" t="s">
        <v>338</v>
      </c>
      <c r="H49" s="65" t="s">
        <v>376</v>
      </c>
      <c r="I49" s="65" t="s">
        <v>377</v>
      </c>
      <c r="J49" s="65" t="s">
        <v>225</v>
      </c>
      <c r="K49" s="65" t="s">
        <v>343</v>
      </c>
      <c r="L49" s="65" t="s">
        <v>344</v>
      </c>
      <c r="M49" s="65" t="s">
        <v>223</v>
      </c>
      <c r="N49" s="65" t="s">
        <v>338</v>
      </c>
      <c r="O49" s="65" t="s">
        <v>338</v>
      </c>
      <c r="P49" s="66"/>
      <c r="Q49" s="66"/>
      <c r="R49" s="66"/>
      <c r="S49" s="67">
        <v>-7873.88</v>
      </c>
    </row>
    <row r="50" spans="1:19" x14ac:dyDescent="0.25">
      <c r="A50" s="65" t="s">
        <v>216</v>
      </c>
      <c r="B50" s="65" t="s">
        <v>372</v>
      </c>
      <c r="C50" s="65" t="s">
        <v>373</v>
      </c>
      <c r="D50" s="65" t="s">
        <v>380</v>
      </c>
      <c r="E50" s="65" t="s">
        <v>381</v>
      </c>
      <c r="F50" s="65" t="s">
        <v>316</v>
      </c>
      <c r="G50" s="65" t="s">
        <v>317</v>
      </c>
      <c r="H50" s="65" t="s">
        <v>376</v>
      </c>
      <c r="I50" s="65" t="s">
        <v>377</v>
      </c>
      <c r="J50" s="65" t="s">
        <v>225</v>
      </c>
      <c r="K50" s="65" t="s">
        <v>343</v>
      </c>
      <c r="L50" s="65" t="s">
        <v>344</v>
      </c>
      <c r="M50" s="65" t="s">
        <v>223</v>
      </c>
      <c r="N50" s="65" t="s">
        <v>338</v>
      </c>
      <c r="O50" s="65" t="s">
        <v>338</v>
      </c>
      <c r="P50" s="66"/>
      <c r="Q50" s="66"/>
      <c r="R50" s="66"/>
      <c r="S50" s="67">
        <v>-19998.009999999998</v>
      </c>
    </row>
    <row r="51" spans="1:19" hidden="1" x14ac:dyDescent="0.25">
      <c r="A51" s="65" t="s">
        <v>216</v>
      </c>
      <c r="B51" s="65" t="s">
        <v>372</v>
      </c>
      <c r="C51" s="65" t="s">
        <v>373</v>
      </c>
      <c r="D51" s="65" t="s">
        <v>349</v>
      </c>
      <c r="E51" s="65" t="s">
        <v>350</v>
      </c>
      <c r="F51" s="65" t="s">
        <v>219</v>
      </c>
      <c r="G51" s="65" t="s">
        <v>338</v>
      </c>
      <c r="H51" s="65" t="s">
        <v>376</v>
      </c>
      <c r="I51" s="65" t="s">
        <v>377</v>
      </c>
      <c r="J51" s="65" t="s">
        <v>225</v>
      </c>
      <c r="K51" s="65" t="s">
        <v>226</v>
      </c>
      <c r="L51" s="65" t="s">
        <v>351</v>
      </c>
      <c r="M51" s="65" t="s">
        <v>223</v>
      </c>
      <c r="N51" s="65" t="s">
        <v>338</v>
      </c>
      <c r="O51" s="65" t="s">
        <v>338</v>
      </c>
      <c r="P51" s="66"/>
      <c r="Q51" s="66"/>
      <c r="R51" s="66"/>
      <c r="S51" s="67">
        <v>3324</v>
      </c>
    </row>
    <row r="52" spans="1:19" hidden="1" x14ac:dyDescent="0.25">
      <c r="A52" s="65" t="s">
        <v>245</v>
      </c>
      <c r="B52" s="65" t="s">
        <v>334</v>
      </c>
      <c r="C52" s="65" t="s">
        <v>335</v>
      </c>
      <c r="D52" s="65" t="s">
        <v>336</v>
      </c>
      <c r="E52" s="65" t="s">
        <v>337</v>
      </c>
      <c r="F52" s="65" t="s">
        <v>219</v>
      </c>
      <c r="G52" s="65" t="s">
        <v>338</v>
      </c>
      <c r="H52" s="65" t="s">
        <v>339</v>
      </c>
      <c r="I52" s="65" t="s">
        <v>340</v>
      </c>
      <c r="J52" s="65" t="s">
        <v>225</v>
      </c>
      <c r="K52" s="65" t="s">
        <v>226</v>
      </c>
      <c r="L52" s="65" t="s">
        <v>241</v>
      </c>
      <c r="M52" s="65" t="s">
        <v>223</v>
      </c>
      <c r="N52" s="65" t="s">
        <v>338</v>
      </c>
      <c r="O52" s="65" t="s">
        <v>338</v>
      </c>
      <c r="P52" s="66"/>
      <c r="Q52" s="66"/>
      <c r="R52" s="66"/>
      <c r="S52" s="67">
        <v>-1952442.85</v>
      </c>
    </row>
    <row r="53" spans="1:19" hidden="1" x14ac:dyDescent="0.25">
      <c r="A53" s="65" t="s">
        <v>245</v>
      </c>
      <c r="B53" s="65" t="s">
        <v>334</v>
      </c>
      <c r="C53" s="65" t="s">
        <v>335</v>
      </c>
      <c r="D53" s="65" t="s">
        <v>336</v>
      </c>
      <c r="E53" s="65" t="s">
        <v>337</v>
      </c>
      <c r="F53" s="65" t="s">
        <v>219</v>
      </c>
      <c r="G53" s="65" t="s">
        <v>338</v>
      </c>
      <c r="H53" s="65" t="s">
        <v>339</v>
      </c>
      <c r="I53" s="65" t="s">
        <v>340</v>
      </c>
      <c r="J53" s="65" t="s">
        <v>225</v>
      </c>
      <c r="K53" s="65" t="s">
        <v>226</v>
      </c>
      <c r="L53" s="65" t="s">
        <v>250</v>
      </c>
      <c r="M53" s="65" t="s">
        <v>223</v>
      </c>
      <c r="N53" s="65" t="s">
        <v>338</v>
      </c>
      <c r="O53" s="65" t="s">
        <v>338</v>
      </c>
      <c r="P53" s="66"/>
      <c r="Q53" s="66"/>
      <c r="R53" s="66"/>
      <c r="S53" s="67">
        <v>1958517.94</v>
      </c>
    </row>
    <row r="54" spans="1:19" x14ac:dyDescent="0.25">
      <c r="A54" s="65" t="s">
        <v>245</v>
      </c>
      <c r="B54" s="65" t="s">
        <v>334</v>
      </c>
      <c r="C54" s="65" t="s">
        <v>335</v>
      </c>
      <c r="D54" s="65" t="s">
        <v>336</v>
      </c>
      <c r="E54" s="65" t="s">
        <v>337</v>
      </c>
      <c r="F54" s="65" t="s">
        <v>322</v>
      </c>
      <c r="G54" s="65" t="s">
        <v>2</v>
      </c>
      <c r="H54" s="65" t="s">
        <v>339</v>
      </c>
      <c r="I54" s="65" t="s">
        <v>340</v>
      </c>
      <c r="J54" s="65" t="s">
        <v>225</v>
      </c>
      <c r="K54" s="65" t="s">
        <v>226</v>
      </c>
      <c r="L54" s="65" t="s">
        <v>241</v>
      </c>
      <c r="M54" s="65" t="s">
        <v>223</v>
      </c>
      <c r="N54" s="65" t="s">
        <v>338</v>
      </c>
      <c r="O54" s="65" t="s">
        <v>338</v>
      </c>
      <c r="P54" s="66"/>
      <c r="Q54" s="66"/>
      <c r="R54" s="66"/>
      <c r="S54" s="67">
        <v>-558566.07999999996</v>
      </c>
    </row>
    <row r="55" spans="1:19" x14ac:dyDescent="0.25">
      <c r="A55" s="65" t="s">
        <v>245</v>
      </c>
      <c r="B55" s="65" t="s">
        <v>334</v>
      </c>
      <c r="C55" s="65" t="s">
        <v>335</v>
      </c>
      <c r="D55" s="65" t="s">
        <v>336</v>
      </c>
      <c r="E55" s="65" t="s">
        <v>337</v>
      </c>
      <c r="F55" s="65" t="s">
        <v>322</v>
      </c>
      <c r="G55" s="65" t="s">
        <v>2</v>
      </c>
      <c r="H55" s="65" t="s">
        <v>339</v>
      </c>
      <c r="I55" s="65" t="s">
        <v>340</v>
      </c>
      <c r="J55" s="65" t="s">
        <v>225</v>
      </c>
      <c r="K55" s="65" t="s">
        <v>226</v>
      </c>
      <c r="L55" s="65" t="s">
        <v>250</v>
      </c>
      <c r="M55" s="65" t="s">
        <v>223</v>
      </c>
      <c r="N55" s="65" t="s">
        <v>338</v>
      </c>
      <c r="O55" s="65" t="s">
        <v>338</v>
      </c>
      <c r="P55" s="66"/>
      <c r="Q55" s="66"/>
      <c r="R55" s="66"/>
      <c r="S55" s="67">
        <v>567804.64</v>
      </c>
    </row>
    <row r="56" spans="1:19" hidden="1" x14ac:dyDescent="0.25">
      <c r="A56" s="65" t="s">
        <v>245</v>
      </c>
      <c r="B56" s="65" t="s">
        <v>334</v>
      </c>
      <c r="C56" s="65" t="s">
        <v>335</v>
      </c>
      <c r="D56" s="65" t="s">
        <v>341</v>
      </c>
      <c r="E56" s="65" t="s">
        <v>342</v>
      </c>
      <c r="F56" s="65" t="s">
        <v>219</v>
      </c>
      <c r="G56" s="65" t="s">
        <v>338</v>
      </c>
      <c r="H56" s="65" t="s">
        <v>339</v>
      </c>
      <c r="I56" s="65" t="s">
        <v>340</v>
      </c>
      <c r="J56" s="65" t="s">
        <v>225</v>
      </c>
      <c r="K56" s="65" t="s">
        <v>343</v>
      </c>
      <c r="L56" s="65" t="s">
        <v>344</v>
      </c>
      <c r="M56" s="65" t="s">
        <v>223</v>
      </c>
      <c r="N56" s="65" t="s">
        <v>338</v>
      </c>
      <c r="O56" s="65" t="s">
        <v>338</v>
      </c>
      <c r="P56" s="66"/>
      <c r="Q56" s="66"/>
      <c r="R56" s="66"/>
      <c r="S56" s="67">
        <v>-2178438.16</v>
      </c>
    </row>
    <row r="57" spans="1:19" x14ac:dyDescent="0.25">
      <c r="A57" s="65" t="s">
        <v>245</v>
      </c>
      <c r="B57" s="65" t="s">
        <v>334</v>
      </c>
      <c r="C57" s="65" t="s">
        <v>335</v>
      </c>
      <c r="D57" s="65" t="s">
        <v>341</v>
      </c>
      <c r="E57" s="65" t="s">
        <v>342</v>
      </c>
      <c r="F57" s="65" t="s">
        <v>316</v>
      </c>
      <c r="G57" s="65" t="s">
        <v>317</v>
      </c>
      <c r="H57" s="65" t="s">
        <v>339</v>
      </c>
      <c r="I57" s="65" t="s">
        <v>340</v>
      </c>
      <c r="J57" s="65" t="s">
        <v>225</v>
      </c>
      <c r="K57" s="65" t="s">
        <v>343</v>
      </c>
      <c r="L57" s="65" t="s">
        <v>344</v>
      </c>
      <c r="M57" s="65" t="s">
        <v>223</v>
      </c>
      <c r="N57" s="65" t="s">
        <v>338</v>
      </c>
      <c r="O57" s="65" t="s">
        <v>338</v>
      </c>
      <c r="P57" s="66"/>
      <c r="Q57" s="66"/>
      <c r="R57" s="66"/>
      <c r="S57" s="67">
        <v>-911457.51</v>
      </c>
    </row>
    <row r="58" spans="1:19" x14ac:dyDescent="0.25">
      <c r="A58" s="65" t="s">
        <v>245</v>
      </c>
      <c r="B58" s="65" t="s">
        <v>334</v>
      </c>
      <c r="C58" s="65" t="s">
        <v>335</v>
      </c>
      <c r="D58" s="65" t="s">
        <v>341</v>
      </c>
      <c r="E58" s="65" t="s">
        <v>342</v>
      </c>
      <c r="F58" s="65" t="s">
        <v>318</v>
      </c>
      <c r="G58" s="65" t="s">
        <v>319</v>
      </c>
      <c r="H58" s="65" t="s">
        <v>339</v>
      </c>
      <c r="I58" s="65" t="s">
        <v>340</v>
      </c>
      <c r="J58" s="65" t="s">
        <v>225</v>
      </c>
      <c r="K58" s="65" t="s">
        <v>343</v>
      </c>
      <c r="L58" s="65" t="s">
        <v>344</v>
      </c>
      <c r="M58" s="65" t="s">
        <v>223</v>
      </c>
      <c r="N58" s="65" t="s">
        <v>338</v>
      </c>
      <c r="O58" s="65" t="s">
        <v>338</v>
      </c>
      <c r="P58" s="66"/>
      <c r="Q58" s="66"/>
      <c r="R58" s="66"/>
      <c r="S58" s="67">
        <v>0</v>
      </c>
    </row>
    <row r="59" spans="1:19" hidden="1" x14ac:dyDescent="0.25">
      <c r="A59" s="65" t="s">
        <v>245</v>
      </c>
      <c r="B59" s="65" t="s">
        <v>334</v>
      </c>
      <c r="C59" s="65" t="s">
        <v>335</v>
      </c>
      <c r="D59" s="65" t="s">
        <v>345</v>
      </c>
      <c r="E59" s="65" t="s">
        <v>346</v>
      </c>
      <c r="F59" s="65" t="s">
        <v>219</v>
      </c>
      <c r="G59" s="65" t="s">
        <v>338</v>
      </c>
      <c r="H59" s="65" t="s">
        <v>339</v>
      </c>
      <c r="I59" s="65" t="s">
        <v>340</v>
      </c>
      <c r="J59" s="65" t="s">
        <v>225</v>
      </c>
      <c r="K59" s="65" t="s">
        <v>343</v>
      </c>
      <c r="L59" s="65" t="s">
        <v>344</v>
      </c>
      <c r="M59" s="65" t="s">
        <v>223</v>
      </c>
      <c r="N59" s="65" t="s">
        <v>338</v>
      </c>
      <c r="O59" s="65" t="s">
        <v>338</v>
      </c>
      <c r="P59" s="66"/>
      <c r="Q59" s="66"/>
      <c r="R59" s="66"/>
      <c r="S59" s="67">
        <v>-64878.41</v>
      </c>
    </row>
    <row r="60" spans="1:19" x14ac:dyDescent="0.25">
      <c r="A60" s="65" t="s">
        <v>245</v>
      </c>
      <c r="B60" s="65" t="s">
        <v>334</v>
      </c>
      <c r="C60" s="65" t="s">
        <v>335</v>
      </c>
      <c r="D60" s="65" t="s">
        <v>345</v>
      </c>
      <c r="E60" s="65" t="s">
        <v>346</v>
      </c>
      <c r="F60" s="65" t="s">
        <v>316</v>
      </c>
      <c r="G60" s="65" t="s">
        <v>317</v>
      </c>
      <c r="H60" s="65" t="s">
        <v>339</v>
      </c>
      <c r="I60" s="65" t="s">
        <v>340</v>
      </c>
      <c r="J60" s="65" t="s">
        <v>225</v>
      </c>
      <c r="K60" s="65" t="s">
        <v>343</v>
      </c>
      <c r="L60" s="65" t="s">
        <v>344</v>
      </c>
      <c r="M60" s="65" t="s">
        <v>223</v>
      </c>
      <c r="N60" s="65" t="s">
        <v>338</v>
      </c>
      <c r="O60" s="65" t="s">
        <v>338</v>
      </c>
      <c r="P60" s="66"/>
      <c r="Q60" s="66"/>
      <c r="R60" s="66"/>
      <c r="S60" s="67">
        <v>-31893.4</v>
      </c>
    </row>
    <row r="61" spans="1:19" hidden="1" x14ac:dyDescent="0.25">
      <c r="A61" s="65" t="s">
        <v>245</v>
      </c>
      <c r="B61" s="65" t="s">
        <v>334</v>
      </c>
      <c r="C61" s="65" t="s">
        <v>335</v>
      </c>
      <c r="D61" s="65" t="s">
        <v>347</v>
      </c>
      <c r="E61" s="65" t="s">
        <v>348</v>
      </c>
      <c r="F61" s="65" t="s">
        <v>219</v>
      </c>
      <c r="G61" s="65" t="s">
        <v>338</v>
      </c>
      <c r="H61" s="65" t="s">
        <v>339</v>
      </c>
      <c r="I61" s="65" t="s">
        <v>340</v>
      </c>
      <c r="J61" s="65" t="s">
        <v>225</v>
      </c>
      <c r="K61" s="65" t="s">
        <v>343</v>
      </c>
      <c r="L61" s="65" t="s">
        <v>344</v>
      </c>
      <c r="M61" s="65" t="s">
        <v>223</v>
      </c>
      <c r="N61" s="65" t="s">
        <v>338</v>
      </c>
      <c r="O61" s="65" t="s">
        <v>338</v>
      </c>
      <c r="P61" s="66"/>
      <c r="Q61" s="66"/>
      <c r="R61" s="66"/>
      <c r="S61" s="67">
        <v>-40.26</v>
      </c>
    </row>
    <row r="62" spans="1:19" x14ac:dyDescent="0.25">
      <c r="A62" s="65" t="s">
        <v>245</v>
      </c>
      <c r="B62" s="65" t="s">
        <v>334</v>
      </c>
      <c r="C62" s="65" t="s">
        <v>335</v>
      </c>
      <c r="D62" s="65" t="s">
        <v>347</v>
      </c>
      <c r="E62" s="65" t="s">
        <v>348</v>
      </c>
      <c r="F62" s="65" t="s">
        <v>316</v>
      </c>
      <c r="G62" s="65" t="s">
        <v>317</v>
      </c>
      <c r="H62" s="65" t="s">
        <v>339</v>
      </c>
      <c r="I62" s="65" t="s">
        <v>340</v>
      </c>
      <c r="J62" s="65" t="s">
        <v>225</v>
      </c>
      <c r="K62" s="65" t="s">
        <v>343</v>
      </c>
      <c r="L62" s="65" t="s">
        <v>344</v>
      </c>
      <c r="M62" s="65" t="s">
        <v>223</v>
      </c>
      <c r="N62" s="65" t="s">
        <v>338</v>
      </c>
      <c r="O62" s="65" t="s">
        <v>338</v>
      </c>
      <c r="P62" s="66"/>
      <c r="Q62" s="66"/>
      <c r="R62" s="66"/>
      <c r="S62" s="67">
        <v>-28.61</v>
      </c>
    </row>
    <row r="63" spans="1:19" hidden="1" x14ac:dyDescent="0.25">
      <c r="A63" s="65" t="s">
        <v>245</v>
      </c>
      <c r="B63" s="65" t="s">
        <v>334</v>
      </c>
      <c r="C63" s="65" t="s">
        <v>335</v>
      </c>
      <c r="D63" s="65" t="s">
        <v>349</v>
      </c>
      <c r="E63" s="65" t="s">
        <v>350</v>
      </c>
      <c r="F63" s="65" t="s">
        <v>219</v>
      </c>
      <c r="G63" s="65" t="s">
        <v>338</v>
      </c>
      <c r="H63" s="65" t="s">
        <v>339</v>
      </c>
      <c r="I63" s="65" t="s">
        <v>340</v>
      </c>
      <c r="J63" s="65" t="s">
        <v>225</v>
      </c>
      <c r="K63" s="65" t="s">
        <v>226</v>
      </c>
      <c r="L63" s="65" t="s">
        <v>351</v>
      </c>
      <c r="M63" s="65" t="s">
        <v>223</v>
      </c>
      <c r="N63" s="65" t="s">
        <v>338</v>
      </c>
      <c r="O63" s="65" t="s">
        <v>338</v>
      </c>
      <c r="P63" s="66"/>
      <c r="Q63" s="66"/>
      <c r="R63" s="66"/>
      <c r="S63" s="67">
        <v>56077</v>
      </c>
    </row>
    <row r="64" spans="1:19" hidden="1" x14ac:dyDescent="0.25">
      <c r="A64" s="65" t="s">
        <v>245</v>
      </c>
      <c r="B64" s="65" t="s">
        <v>352</v>
      </c>
      <c r="C64" s="65" t="s">
        <v>353</v>
      </c>
      <c r="D64" s="65" t="s">
        <v>354</v>
      </c>
      <c r="E64" s="65" t="s">
        <v>355</v>
      </c>
      <c r="F64" s="65" t="s">
        <v>219</v>
      </c>
      <c r="G64" s="65" t="s">
        <v>338</v>
      </c>
      <c r="H64" s="65" t="s">
        <v>356</v>
      </c>
      <c r="I64" s="65" t="s">
        <v>357</v>
      </c>
      <c r="J64" s="65" t="s">
        <v>225</v>
      </c>
      <c r="K64" s="65" t="s">
        <v>226</v>
      </c>
      <c r="L64" s="65" t="s">
        <v>241</v>
      </c>
      <c r="M64" s="65" t="s">
        <v>223</v>
      </c>
      <c r="N64" s="65" t="s">
        <v>338</v>
      </c>
      <c r="O64" s="65" t="s">
        <v>338</v>
      </c>
      <c r="P64" s="66"/>
      <c r="Q64" s="66"/>
      <c r="R64" s="66"/>
      <c r="S64" s="67">
        <v>-461935.4</v>
      </c>
    </row>
    <row r="65" spans="1:19" hidden="1" x14ac:dyDescent="0.25">
      <c r="A65" s="65" t="s">
        <v>245</v>
      </c>
      <c r="B65" s="65" t="s">
        <v>352</v>
      </c>
      <c r="C65" s="65" t="s">
        <v>353</v>
      </c>
      <c r="D65" s="65" t="s">
        <v>354</v>
      </c>
      <c r="E65" s="65" t="s">
        <v>355</v>
      </c>
      <c r="F65" s="65" t="s">
        <v>219</v>
      </c>
      <c r="G65" s="65" t="s">
        <v>338</v>
      </c>
      <c r="H65" s="65" t="s">
        <v>356</v>
      </c>
      <c r="I65" s="65" t="s">
        <v>357</v>
      </c>
      <c r="J65" s="65" t="s">
        <v>225</v>
      </c>
      <c r="K65" s="65" t="s">
        <v>226</v>
      </c>
      <c r="L65" s="65" t="s">
        <v>250</v>
      </c>
      <c r="M65" s="65" t="s">
        <v>223</v>
      </c>
      <c r="N65" s="65" t="s">
        <v>338</v>
      </c>
      <c r="O65" s="65" t="s">
        <v>338</v>
      </c>
      <c r="P65" s="66"/>
      <c r="Q65" s="66"/>
      <c r="R65" s="66"/>
      <c r="S65" s="67">
        <v>477610.12</v>
      </c>
    </row>
    <row r="66" spans="1:19" x14ac:dyDescent="0.25">
      <c r="A66" s="65" t="s">
        <v>245</v>
      </c>
      <c r="B66" s="65" t="s">
        <v>352</v>
      </c>
      <c r="C66" s="65" t="s">
        <v>353</v>
      </c>
      <c r="D66" s="65" t="s">
        <v>354</v>
      </c>
      <c r="E66" s="65" t="s">
        <v>355</v>
      </c>
      <c r="F66" s="65" t="s">
        <v>322</v>
      </c>
      <c r="G66" s="65" t="s">
        <v>2</v>
      </c>
      <c r="H66" s="65" t="s">
        <v>356</v>
      </c>
      <c r="I66" s="65" t="s">
        <v>357</v>
      </c>
      <c r="J66" s="65" t="s">
        <v>225</v>
      </c>
      <c r="K66" s="65" t="s">
        <v>226</v>
      </c>
      <c r="L66" s="65" t="s">
        <v>241</v>
      </c>
      <c r="M66" s="65" t="s">
        <v>223</v>
      </c>
      <c r="N66" s="65" t="s">
        <v>338</v>
      </c>
      <c r="O66" s="65" t="s">
        <v>338</v>
      </c>
      <c r="P66" s="66"/>
      <c r="Q66" s="66"/>
      <c r="R66" s="66"/>
      <c r="S66" s="67">
        <v>-369789.58</v>
      </c>
    </row>
    <row r="67" spans="1:19" x14ac:dyDescent="0.25">
      <c r="A67" s="65" t="s">
        <v>245</v>
      </c>
      <c r="B67" s="65" t="s">
        <v>352</v>
      </c>
      <c r="C67" s="65" t="s">
        <v>353</v>
      </c>
      <c r="D67" s="65" t="s">
        <v>354</v>
      </c>
      <c r="E67" s="65" t="s">
        <v>355</v>
      </c>
      <c r="F67" s="65" t="s">
        <v>322</v>
      </c>
      <c r="G67" s="65" t="s">
        <v>2</v>
      </c>
      <c r="H67" s="65" t="s">
        <v>356</v>
      </c>
      <c r="I67" s="65" t="s">
        <v>357</v>
      </c>
      <c r="J67" s="65" t="s">
        <v>225</v>
      </c>
      <c r="K67" s="65" t="s">
        <v>226</v>
      </c>
      <c r="L67" s="65" t="s">
        <v>250</v>
      </c>
      <c r="M67" s="65" t="s">
        <v>223</v>
      </c>
      <c r="N67" s="65" t="s">
        <v>338</v>
      </c>
      <c r="O67" s="65" t="s">
        <v>338</v>
      </c>
      <c r="P67" s="66"/>
      <c r="Q67" s="66"/>
      <c r="R67" s="66"/>
      <c r="S67" s="67">
        <v>396274.26</v>
      </c>
    </row>
    <row r="68" spans="1:19" hidden="1" x14ac:dyDescent="0.25">
      <c r="A68" s="65" t="s">
        <v>245</v>
      </c>
      <c r="B68" s="65" t="s">
        <v>352</v>
      </c>
      <c r="C68" s="65" t="s">
        <v>353</v>
      </c>
      <c r="D68" s="65" t="s">
        <v>358</v>
      </c>
      <c r="E68" s="65" t="s">
        <v>359</v>
      </c>
      <c r="F68" s="65" t="s">
        <v>219</v>
      </c>
      <c r="G68" s="65" t="s">
        <v>338</v>
      </c>
      <c r="H68" s="65" t="s">
        <v>356</v>
      </c>
      <c r="I68" s="65" t="s">
        <v>357</v>
      </c>
      <c r="J68" s="65" t="s">
        <v>225</v>
      </c>
      <c r="K68" s="65" t="s">
        <v>343</v>
      </c>
      <c r="L68" s="65" t="s">
        <v>344</v>
      </c>
      <c r="M68" s="65" t="s">
        <v>223</v>
      </c>
      <c r="N68" s="65" t="s">
        <v>338</v>
      </c>
      <c r="O68" s="65" t="s">
        <v>338</v>
      </c>
      <c r="P68" s="66"/>
      <c r="Q68" s="66"/>
      <c r="R68" s="66"/>
      <c r="S68" s="67">
        <v>-607403.52000000002</v>
      </c>
    </row>
    <row r="69" spans="1:19" x14ac:dyDescent="0.25">
      <c r="A69" s="65" t="s">
        <v>245</v>
      </c>
      <c r="B69" s="65" t="s">
        <v>352</v>
      </c>
      <c r="C69" s="65" t="s">
        <v>353</v>
      </c>
      <c r="D69" s="65" t="s">
        <v>358</v>
      </c>
      <c r="E69" s="65" t="s">
        <v>359</v>
      </c>
      <c r="F69" s="65" t="s">
        <v>316</v>
      </c>
      <c r="G69" s="65" t="s">
        <v>317</v>
      </c>
      <c r="H69" s="65" t="s">
        <v>356</v>
      </c>
      <c r="I69" s="65" t="s">
        <v>357</v>
      </c>
      <c r="J69" s="65" t="s">
        <v>225</v>
      </c>
      <c r="K69" s="65" t="s">
        <v>343</v>
      </c>
      <c r="L69" s="65" t="s">
        <v>344</v>
      </c>
      <c r="M69" s="65" t="s">
        <v>223</v>
      </c>
      <c r="N69" s="65" t="s">
        <v>338</v>
      </c>
      <c r="O69" s="65" t="s">
        <v>338</v>
      </c>
      <c r="P69" s="66"/>
      <c r="Q69" s="66"/>
      <c r="R69" s="66"/>
      <c r="S69" s="67">
        <v>-620448.31000000006</v>
      </c>
    </row>
    <row r="70" spans="1:19" hidden="1" x14ac:dyDescent="0.25">
      <c r="A70" s="65" t="s">
        <v>245</v>
      </c>
      <c r="B70" s="65" t="s">
        <v>352</v>
      </c>
      <c r="C70" s="65" t="s">
        <v>353</v>
      </c>
      <c r="D70" s="65" t="s">
        <v>360</v>
      </c>
      <c r="E70" s="65" t="s">
        <v>361</v>
      </c>
      <c r="F70" s="65" t="s">
        <v>219</v>
      </c>
      <c r="G70" s="65" t="s">
        <v>338</v>
      </c>
      <c r="H70" s="65" t="s">
        <v>356</v>
      </c>
      <c r="I70" s="65" t="s">
        <v>357</v>
      </c>
      <c r="J70" s="65" t="s">
        <v>225</v>
      </c>
      <c r="K70" s="65" t="s">
        <v>343</v>
      </c>
      <c r="L70" s="65" t="s">
        <v>344</v>
      </c>
      <c r="M70" s="65" t="s">
        <v>223</v>
      </c>
      <c r="N70" s="65" t="s">
        <v>338</v>
      </c>
      <c r="O70" s="65" t="s">
        <v>338</v>
      </c>
      <c r="P70" s="66"/>
      <c r="Q70" s="66"/>
      <c r="R70" s="66"/>
      <c r="S70" s="67">
        <v>-23880.81</v>
      </c>
    </row>
    <row r="71" spans="1:19" x14ac:dyDescent="0.25">
      <c r="A71" s="65" t="s">
        <v>245</v>
      </c>
      <c r="B71" s="65" t="s">
        <v>352</v>
      </c>
      <c r="C71" s="65" t="s">
        <v>353</v>
      </c>
      <c r="D71" s="65" t="s">
        <v>360</v>
      </c>
      <c r="E71" s="65" t="s">
        <v>361</v>
      </c>
      <c r="F71" s="65" t="s">
        <v>316</v>
      </c>
      <c r="G71" s="65" t="s">
        <v>317</v>
      </c>
      <c r="H71" s="65" t="s">
        <v>356</v>
      </c>
      <c r="I71" s="65" t="s">
        <v>357</v>
      </c>
      <c r="J71" s="65" t="s">
        <v>225</v>
      </c>
      <c r="K71" s="65" t="s">
        <v>343</v>
      </c>
      <c r="L71" s="65" t="s">
        <v>344</v>
      </c>
      <c r="M71" s="65" t="s">
        <v>223</v>
      </c>
      <c r="N71" s="65" t="s">
        <v>338</v>
      </c>
      <c r="O71" s="65" t="s">
        <v>338</v>
      </c>
      <c r="P71" s="66"/>
      <c r="Q71" s="66"/>
      <c r="R71" s="66"/>
      <c r="S71" s="67">
        <v>-40517.75</v>
      </c>
    </row>
    <row r="72" spans="1:19" hidden="1" x14ac:dyDescent="0.25">
      <c r="A72" s="65" t="s">
        <v>245</v>
      </c>
      <c r="B72" s="65" t="s">
        <v>352</v>
      </c>
      <c r="C72" s="65" t="s">
        <v>353</v>
      </c>
      <c r="D72" s="65" t="s">
        <v>362</v>
      </c>
      <c r="E72" s="65" t="s">
        <v>363</v>
      </c>
      <c r="F72" s="65" t="s">
        <v>219</v>
      </c>
      <c r="G72" s="65" t="s">
        <v>338</v>
      </c>
      <c r="H72" s="65" t="s">
        <v>356</v>
      </c>
      <c r="I72" s="65" t="s">
        <v>357</v>
      </c>
      <c r="J72" s="65" t="s">
        <v>225</v>
      </c>
      <c r="K72" s="65" t="s">
        <v>343</v>
      </c>
      <c r="L72" s="65" t="s">
        <v>344</v>
      </c>
      <c r="M72" s="65" t="s">
        <v>223</v>
      </c>
      <c r="N72" s="65" t="s">
        <v>338</v>
      </c>
      <c r="O72" s="65" t="s">
        <v>338</v>
      </c>
      <c r="P72" s="66"/>
      <c r="Q72" s="66"/>
      <c r="R72" s="66"/>
      <c r="S72" s="67">
        <v>-77.66</v>
      </c>
    </row>
    <row r="73" spans="1:19" x14ac:dyDescent="0.25">
      <c r="A73" s="65" t="s">
        <v>245</v>
      </c>
      <c r="B73" s="65" t="s">
        <v>352</v>
      </c>
      <c r="C73" s="65" t="s">
        <v>353</v>
      </c>
      <c r="D73" s="65" t="s">
        <v>362</v>
      </c>
      <c r="E73" s="65" t="s">
        <v>363</v>
      </c>
      <c r="F73" s="65" t="s">
        <v>316</v>
      </c>
      <c r="G73" s="65" t="s">
        <v>317</v>
      </c>
      <c r="H73" s="65" t="s">
        <v>356</v>
      </c>
      <c r="I73" s="65" t="s">
        <v>357</v>
      </c>
      <c r="J73" s="65" t="s">
        <v>225</v>
      </c>
      <c r="K73" s="65" t="s">
        <v>343</v>
      </c>
      <c r="L73" s="65" t="s">
        <v>344</v>
      </c>
      <c r="M73" s="65" t="s">
        <v>223</v>
      </c>
      <c r="N73" s="65" t="s">
        <v>338</v>
      </c>
      <c r="O73" s="65" t="s">
        <v>338</v>
      </c>
      <c r="P73" s="66"/>
      <c r="Q73" s="66"/>
      <c r="R73" s="66"/>
      <c r="S73" s="67">
        <v>-24.25</v>
      </c>
    </row>
    <row r="74" spans="1:19" hidden="1" x14ac:dyDescent="0.25">
      <c r="A74" s="65" t="s">
        <v>245</v>
      </c>
      <c r="B74" s="65" t="s">
        <v>352</v>
      </c>
      <c r="C74" s="65" t="s">
        <v>353</v>
      </c>
      <c r="D74" s="65" t="s">
        <v>349</v>
      </c>
      <c r="E74" s="65" t="s">
        <v>350</v>
      </c>
      <c r="F74" s="65" t="s">
        <v>219</v>
      </c>
      <c r="G74" s="65" t="s">
        <v>338</v>
      </c>
      <c r="H74" s="65" t="s">
        <v>356</v>
      </c>
      <c r="I74" s="65" t="s">
        <v>357</v>
      </c>
      <c r="J74" s="65" t="s">
        <v>225</v>
      </c>
      <c r="K74" s="65" t="s">
        <v>226</v>
      </c>
      <c r="L74" s="65" t="s">
        <v>351</v>
      </c>
      <c r="M74" s="65" t="s">
        <v>223</v>
      </c>
      <c r="N74" s="65" t="s">
        <v>338</v>
      </c>
      <c r="O74" s="65" t="s">
        <v>338</v>
      </c>
      <c r="P74" s="66"/>
      <c r="Q74" s="66"/>
      <c r="R74" s="66"/>
      <c r="S74" s="67">
        <v>38565</v>
      </c>
    </row>
    <row r="75" spans="1:19" hidden="1" x14ac:dyDescent="0.25">
      <c r="A75" s="65" t="s">
        <v>245</v>
      </c>
      <c r="B75" s="65" t="s">
        <v>364</v>
      </c>
      <c r="C75" s="65" t="s">
        <v>365</v>
      </c>
      <c r="D75" s="65" t="s">
        <v>366</v>
      </c>
      <c r="E75" s="65" t="s">
        <v>367</v>
      </c>
      <c r="F75" s="65" t="s">
        <v>219</v>
      </c>
      <c r="G75" s="65" t="s">
        <v>338</v>
      </c>
      <c r="H75" s="65" t="s">
        <v>356</v>
      </c>
      <c r="I75" s="65" t="s">
        <v>357</v>
      </c>
      <c r="J75" s="65" t="s">
        <v>225</v>
      </c>
      <c r="K75" s="65" t="s">
        <v>226</v>
      </c>
      <c r="L75" s="65" t="s">
        <v>241</v>
      </c>
      <c r="M75" s="65" t="s">
        <v>223</v>
      </c>
      <c r="N75" s="65" t="s">
        <v>338</v>
      </c>
      <c r="O75" s="65" t="s">
        <v>338</v>
      </c>
      <c r="P75" s="66"/>
      <c r="Q75" s="66"/>
      <c r="R75" s="66"/>
      <c r="S75" s="67">
        <v>-13184.33</v>
      </c>
    </row>
    <row r="76" spans="1:19" hidden="1" x14ac:dyDescent="0.25">
      <c r="A76" s="65" t="s">
        <v>245</v>
      </c>
      <c r="B76" s="65" t="s">
        <v>364</v>
      </c>
      <c r="C76" s="65" t="s">
        <v>365</v>
      </c>
      <c r="D76" s="65" t="s">
        <v>366</v>
      </c>
      <c r="E76" s="65" t="s">
        <v>367</v>
      </c>
      <c r="F76" s="65" t="s">
        <v>219</v>
      </c>
      <c r="G76" s="65" t="s">
        <v>338</v>
      </c>
      <c r="H76" s="65" t="s">
        <v>356</v>
      </c>
      <c r="I76" s="65" t="s">
        <v>357</v>
      </c>
      <c r="J76" s="65" t="s">
        <v>225</v>
      </c>
      <c r="K76" s="65" t="s">
        <v>226</v>
      </c>
      <c r="L76" s="65" t="s">
        <v>250</v>
      </c>
      <c r="M76" s="65" t="s">
        <v>223</v>
      </c>
      <c r="N76" s="65" t="s">
        <v>338</v>
      </c>
      <c r="O76" s="65" t="s">
        <v>338</v>
      </c>
      <c r="P76" s="66"/>
      <c r="Q76" s="66"/>
      <c r="R76" s="66"/>
      <c r="S76" s="67">
        <v>12508.97</v>
      </c>
    </row>
    <row r="77" spans="1:19" x14ac:dyDescent="0.25">
      <c r="A77" s="65" t="s">
        <v>245</v>
      </c>
      <c r="B77" s="65" t="s">
        <v>364</v>
      </c>
      <c r="C77" s="65" t="s">
        <v>365</v>
      </c>
      <c r="D77" s="65" t="s">
        <v>366</v>
      </c>
      <c r="E77" s="65" t="s">
        <v>367</v>
      </c>
      <c r="F77" s="65" t="s">
        <v>322</v>
      </c>
      <c r="G77" s="65" t="s">
        <v>2</v>
      </c>
      <c r="H77" s="65" t="s">
        <v>356</v>
      </c>
      <c r="I77" s="65" t="s">
        <v>357</v>
      </c>
      <c r="J77" s="65" t="s">
        <v>225</v>
      </c>
      <c r="K77" s="65" t="s">
        <v>226</v>
      </c>
      <c r="L77" s="65" t="s">
        <v>241</v>
      </c>
      <c r="M77" s="65" t="s">
        <v>223</v>
      </c>
      <c r="N77" s="65" t="s">
        <v>338</v>
      </c>
      <c r="O77" s="65" t="s">
        <v>338</v>
      </c>
      <c r="P77" s="66"/>
      <c r="Q77" s="66"/>
      <c r="R77" s="66"/>
      <c r="S77" s="67">
        <v>-36912.269999999997</v>
      </c>
    </row>
    <row r="78" spans="1:19" x14ac:dyDescent="0.25">
      <c r="A78" s="65" t="s">
        <v>245</v>
      </c>
      <c r="B78" s="65" t="s">
        <v>364</v>
      </c>
      <c r="C78" s="65" t="s">
        <v>365</v>
      </c>
      <c r="D78" s="65" t="s">
        <v>366</v>
      </c>
      <c r="E78" s="65" t="s">
        <v>367</v>
      </c>
      <c r="F78" s="65" t="s">
        <v>322</v>
      </c>
      <c r="G78" s="65" t="s">
        <v>2</v>
      </c>
      <c r="H78" s="65" t="s">
        <v>356</v>
      </c>
      <c r="I78" s="65" t="s">
        <v>357</v>
      </c>
      <c r="J78" s="65" t="s">
        <v>225</v>
      </c>
      <c r="K78" s="65" t="s">
        <v>226</v>
      </c>
      <c r="L78" s="65" t="s">
        <v>250</v>
      </c>
      <c r="M78" s="65" t="s">
        <v>223</v>
      </c>
      <c r="N78" s="65" t="s">
        <v>338</v>
      </c>
      <c r="O78" s="65" t="s">
        <v>338</v>
      </c>
      <c r="P78" s="66"/>
      <c r="Q78" s="66"/>
      <c r="R78" s="66"/>
      <c r="S78" s="67">
        <v>34775.050000000003</v>
      </c>
    </row>
    <row r="79" spans="1:19" hidden="1" x14ac:dyDescent="0.25">
      <c r="A79" s="65" t="s">
        <v>245</v>
      </c>
      <c r="B79" s="65" t="s">
        <v>364</v>
      </c>
      <c r="C79" s="65" t="s">
        <v>365</v>
      </c>
      <c r="D79" s="65" t="s">
        <v>368</v>
      </c>
      <c r="E79" s="65" t="s">
        <v>369</v>
      </c>
      <c r="F79" s="65" t="s">
        <v>219</v>
      </c>
      <c r="G79" s="65" t="s">
        <v>338</v>
      </c>
      <c r="H79" s="65" t="s">
        <v>356</v>
      </c>
      <c r="I79" s="65" t="s">
        <v>357</v>
      </c>
      <c r="J79" s="65" t="s">
        <v>225</v>
      </c>
      <c r="K79" s="65" t="s">
        <v>343</v>
      </c>
      <c r="L79" s="65" t="s">
        <v>344</v>
      </c>
      <c r="M79" s="65" t="s">
        <v>223</v>
      </c>
      <c r="N79" s="65" t="s">
        <v>338</v>
      </c>
      <c r="O79" s="65" t="s">
        <v>338</v>
      </c>
      <c r="P79" s="66"/>
      <c r="Q79" s="66"/>
      <c r="R79" s="66"/>
      <c r="S79" s="67">
        <v>-8148.82</v>
      </c>
    </row>
    <row r="80" spans="1:19" x14ac:dyDescent="0.25">
      <c r="A80" s="65" t="s">
        <v>245</v>
      </c>
      <c r="B80" s="65" t="s">
        <v>364</v>
      </c>
      <c r="C80" s="65" t="s">
        <v>365</v>
      </c>
      <c r="D80" s="65" t="s">
        <v>368</v>
      </c>
      <c r="E80" s="65" t="s">
        <v>369</v>
      </c>
      <c r="F80" s="65" t="s">
        <v>316</v>
      </c>
      <c r="G80" s="65" t="s">
        <v>317</v>
      </c>
      <c r="H80" s="65" t="s">
        <v>356</v>
      </c>
      <c r="I80" s="65" t="s">
        <v>357</v>
      </c>
      <c r="J80" s="65" t="s">
        <v>225</v>
      </c>
      <c r="K80" s="65" t="s">
        <v>343</v>
      </c>
      <c r="L80" s="65" t="s">
        <v>344</v>
      </c>
      <c r="M80" s="65" t="s">
        <v>223</v>
      </c>
      <c r="N80" s="65" t="s">
        <v>338</v>
      </c>
      <c r="O80" s="65" t="s">
        <v>338</v>
      </c>
      <c r="P80" s="66"/>
      <c r="Q80" s="66"/>
      <c r="R80" s="66"/>
      <c r="S80" s="67">
        <v>-12211.69</v>
      </c>
    </row>
    <row r="81" spans="1:19" hidden="1" x14ac:dyDescent="0.25">
      <c r="A81" s="65" t="s">
        <v>245</v>
      </c>
      <c r="B81" s="65" t="s">
        <v>364</v>
      </c>
      <c r="C81" s="65" t="s">
        <v>365</v>
      </c>
      <c r="D81" s="65" t="s">
        <v>370</v>
      </c>
      <c r="E81" s="65" t="s">
        <v>371</v>
      </c>
      <c r="F81" s="65" t="s">
        <v>219</v>
      </c>
      <c r="G81" s="65" t="s">
        <v>338</v>
      </c>
      <c r="H81" s="65" t="s">
        <v>356</v>
      </c>
      <c r="I81" s="65" t="s">
        <v>357</v>
      </c>
      <c r="J81" s="65" t="s">
        <v>225</v>
      </c>
      <c r="K81" s="65" t="s">
        <v>343</v>
      </c>
      <c r="L81" s="65" t="s">
        <v>344</v>
      </c>
      <c r="M81" s="65" t="s">
        <v>223</v>
      </c>
      <c r="N81" s="65" t="s">
        <v>338</v>
      </c>
      <c r="O81" s="65" t="s">
        <v>338</v>
      </c>
      <c r="P81" s="66"/>
      <c r="Q81" s="66"/>
      <c r="R81" s="66"/>
      <c r="S81" s="67">
        <v>-19445.3</v>
      </c>
    </row>
    <row r="82" spans="1:19" x14ac:dyDescent="0.25">
      <c r="A82" s="65" t="s">
        <v>245</v>
      </c>
      <c r="B82" s="65" t="s">
        <v>364</v>
      </c>
      <c r="C82" s="65" t="s">
        <v>365</v>
      </c>
      <c r="D82" s="65" t="s">
        <v>370</v>
      </c>
      <c r="E82" s="65" t="s">
        <v>371</v>
      </c>
      <c r="F82" s="65" t="s">
        <v>316</v>
      </c>
      <c r="G82" s="65" t="s">
        <v>317</v>
      </c>
      <c r="H82" s="65" t="s">
        <v>356</v>
      </c>
      <c r="I82" s="65" t="s">
        <v>357</v>
      </c>
      <c r="J82" s="65" t="s">
        <v>225</v>
      </c>
      <c r="K82" s="65" t="s">
        <v>343</v>
      </c>
      <c r="L82" s="65" t="s">
        <v>344</v>
      </c>
      <c r="M82" s="65" t="s">
        <v>223</v>
      </c>
      <c r="N82" s="65" t="s">
        <v>338</v>
      </c>
      <c r="O82" s="65" t="s">
        <v>338</v>
      </c>
      <c r="P82" s="66"/>
      <c r="Q82" s="66"/>
      <c r="R82" s="66"/>
      <c r="S82" s="67">
        <v>-65936.72</v>
      </c>
    </row>
    <row r="83" spans="1:19" hidden="1" x14ac:dyDescent="0.25">
      <c r="A83" s="65" t="s">
        <v>245</v>
      </c>
      <c r="B83" s="65" t="s">
        <v>364</v>
      </c>
      <c r="C83" s="65" t="s">
        <v>365</v>
      </c>
      <c r="D83" s="65" t="s">
        <v>349</v>
      </c>
      <c r="E83" s="65" t="s">
        <v>350</v>
      </c>
      <c r="F83" s="65" t="s">
        <v>219</v>
      </c>
      <c r="G83" s="65" t="s">
        <v>338</v>
      </c>
      <c r="H83" s="65" t="s">
        <v>356</v>
      </c>
      <c r="I83" s="65" t="s">
        <v>357</v>
      </c>
      <c r="J83" s="65" t="s">
        <v>225</v>
      </c>
      <c r="K83" s="65" t="s">
        <v>226</v>
      </c>
      <c r="L83" s="65" t="s">
        <v>351</v>
      </c>
      <c r="M83" s="65" t="s">
        <v>223</v>
      </c>
      <c r="N83" s="65" t="s">
        <v>338</v>
      </c>
      <c r="O83" s="65" t="s">
        <v>338</v>
      </c>
      <c r="P83" s="66"/>
      <c r="Q83" s="66"/>
      <c r="R83" s="66"/>
      <c r="S83" s="67">
        <v>4898</v>
      </c>
    </row>
    <row r="84" spans="1:19" hidden="1" x14ac:dyDescent="0.25">
      <c r="A84" s="65" t="s">
        <v>245</v>
      </c>
      <c r="B84" s="65" t="s">
        <v>372</v>
      </c>
      <c r="C84" s="65" t="s">
        <v>373</v>
      </c>
      <c r="D84" s="65" t="s">
        <v>374</v>
      </c>
      <c r="E84" s="65" t="s">
        <v>375</v>
      </c>
      <c r="F84" s="65" t="s">
        <v>219</v>
      </c>
      <c r="G84" s="65" t="s">
        <v>338</v>
      </c>
      <c r="H84" s="65" t="s">
        <v>376</v>
      </c>
      <c r="I84" s="65" t="s">
        <v>377</v>
      </c>
      <c r="J84" s="65" t="s">
        <v>225</v>
      </c>
      <c r="K84" s="65" t="s">
        <v>226</v>
      </c>
      <c r="L84" s="65" t="s">
        <v>241</v>
      </c>
      <c r="M84" s="65" t="s">
        <v>223</v>
      </c>
      <c r="N84" s="65" t="s">
        <v>338</v>
      </c>
      <c r="O84" s="65" t="s">
        <v>338</v>
      </c>
      <c r="P84" s="66"/>
      <c r="Q84" s="66"/>
      <c r="R84" s="66"/>
      <c r="S84" s="67">
        <v>-36926.65</v>
      </c>
    </row>
    <row r="85" spans="1:19" hidden="1" x14ac:dyDescent="0.25">
      <c r="A85" s="65" t="s">
        <v>245</v>
      </c>
      <c r="B85" s="65" t="s">
        <v>372</v>
      </c>
      <c r="C85" s="65" t="s">
        <v>373</v>
      </c>
      <c r="D85" s="65" t="s">
        <v>374</v>
      </c>
      <c r="E85" s="65" t="s">
        <v>375</v>
      </c>
      <c r="F85" s="65" t="s">
        <v>219</v>
      </c>
      <c r="G85" s="65" t="s">
        <v>338</v>
      </c>
      <c r="H85" s="65" t="s">
        <v>376</v>
      </c>
      <c r="I85" s="65" t="s">
        <v>377</v>
      </c>
      <c r="J85" s="65" t="s">
        <v>225</v>
      </c>
      <c r="K85" s="65" t="s">
        <v>226</v>
      </c>
      <c r="L85" s="65" t="s">
        <v>250</v>
      </c>
      <c r="M85" s="65" t="s">
        <v>223</v>
      </c>
      <c r="N85" s="65" t="s">
        <v>338</v>
      </c>
      <c r="O85" s="65" t="s">
        <v>338</v>
      </c>
      <c r="P85" s="66"/>
      <c r="Q85" s="66"/>
      <c r="R85" s="66"/>
      <c r="S85" s="67">
        <v>37661.760000000002</v>
      </c>
    </row>
    <row r="86" spans="1:19" x14ac:dyDescent="0.25">
      <c r="A86" s="65" t="s">
        <v>245</v>
      </c>
      <c r="B86" s="65" t="s">
        <v>372</v>
      </c>
      <c r="C86" s="65" t="s">
        <v>373</v>
      </c>
      <c r="D86" s="65" t="s">
        <v>374</v>
      </c>
      <c r="E86" s="65" t="s">
        <v>375</v>
      </c>
      <c r="F86" s="65" t="s">
        <v>322</v>
      </c>
      <c r="G86" s="65" t="s">
        <v>2</v>
      </c>
      <c r="H86" s="65" t="s">
        <v>376</v>
      </c>
      <c r="I86" s="65" t="s">
        <v>377</v>
      </c>
      <c r="J86" s="65" t="s">
        <v>225</v>
      </c>
      <c r="K86" s="65" t="s">
        <v>226</v>
      </c>
      <c r="L86" s="65" t="s">
        <v>241</v>
      </c>
      <c r="M86" s="65" t="s">
        <v>223</v>
      </c>
      <c r="N86" s="65" t="s">
        <v>338</v>
      </c>
      <c r="O86" s="65" t="s">
        <v>338</v>
      </c>
      <c r="P86" s="66"/>
      <c r="Q86" s="66"/>
      <c r="R86" s="66"/>
      <c r="S86" s="67">
        <v>-28896.880000000001</v>
      </c>
    </row>
    <row r="87" spans="1:19" x14ac:dyDescent="0.25">
      <c r="A87" s="65" t="s">
        <v>245</v>
      </c>
      <c r="B87" s="65" t="s">
        <v>372</v>
      </c>
      <c r="C87" s="65" t="s">
        <v>373</v>
      </c>
      <c r="D87" s="65" t="s">
        <v>374</v>
      </c>
      <c r="E87" s="65" t="s">
        <v>375</v>
      </c>
      <c r="F87" s="65" t="s">
        <v>322</v>
      </c>
      <c r="G87" s="65" t="s">
        <v>2</v>
      </c>
      <c r="H87" s="65" t="s">
        <v>376</v>
      </c>
      <c r="I87" s="65" t="s">
        <v>377</v>
      </c>
      <c r="J87" s="65" t="s">
        <v>225</v>
      </c>
      <c r="K87" s="65" t="s">
        <v>226</v>
      </c>
      <c r="L87" s="65" t="s">
        <v>250</v>
      </c>
      <c r="M87" s="65" t="s">
        <v>223</v>
      </c>
      <c r="N87" s="65" t="s">
        <v>338</v>
      </c>
      <c r="O87" s="65" t="s">
        <v>338</v>
      </c>
      <c r="P87" s="66"/>
      <c r="Q87" s="66"/>
      <c r="R87" s="66"/>
      <c r="S87" s="67">
        <v>30045.759999999998</v>
      </c>
    </row>
    <row r="88" spans="1:19" hidden="1" x14ac:dyDescent="0.25">
      <c r="A88" s="65" t="s">
        <v>245</v>
      </c>
      <c r="B88" s="65" t="s">
        <v>372</v>
      </c>
      <c r="C88" s="65" t="s">
        <v>373</v>
      </c>
      <c r="D88" s="65" t="s">
        <v>347</v>
      </c>
      <c r="E88" s="65" t="s">
        <v>348</v>
      </c>
      <c r="F88" s="65" t="s">
        <v>219</v>
      </c>
      <c r="G88" s="65" t="s">
        <v>338</v>
      </c>
      <c r="H88" s="65" t="s">
        <v>376</v>
      </c>
      <c r="I88" s="65" t="s">
        <v>377</v>
      </c>
      <c r="J88" s="65" t="s">
        <v>225</v>
      </c>
      <c r="K88" s="65" t="s">
        <v>343</v>
      </c>
      <c r="L88" s="65" t="s">
        <v>344</v>
      </c>
      <c r="M88" s="65" t="s">
        <v>223</v>
      </c>
      <c r="N88" s="65" t="s">
        <v>338</v>
      </c>
      <c r="O88" s="65" t="s">
        <v>338</v>
      </c>
      <c r="P88" s="66"/>
      <c r="Q88" s="66"/>
      <c r="R88" s="66"/>
      <c r="S88" s="67">
        <v>-60</v>
      </c>
    </row>
    <row r="89" spans="1:19" hidden="1" x14ac:dyDescent="0.25">
      <c r="A89" s="65" t="s">
        <v>245</v>
      </c>
      <c r="B89" s="65" t="s">
        <v>372</v>
      </c>
      <c r="C89" s="65" t="s">
        <v>373</v>
      </c>
      <c r="D89" s="65" t="s">
        <v>378</v>
      </c>
      <c r="E89" s="65" t="s">
        <v>379</v>
      </c>
      <c r="F89" s="65" t="s">
        <v>219</v>
      </c>
      <c r="G89" s="65" t="s">
        <v>338</v>
      </c>
      <c r="H89" s="65" t="s">
        <v>376</v>
      </c>
      <c r="I89" s="65" t="s">
        <v>377</v>
      </c>
      <c r="J89" s="65" t="s">
        <v>225</v>
      </c>
      <c r="K89" s="65" t="s">
        <v>343</v>
      </c>
      <c r="L89" s="65" t="s">
        <v>344</v>
      </c>
      <c r="M89" s="65" t="s">
        <v>223</v>
      </c>
      <c r="N89" s="65" t="s">
        <v>338</v>
      </c>
      <c r="O89" s="65" t="s">
        <v>338</v>
      </c>
      <c r="P89" s="66"/>
      <c r="Q89" s="66"/>
      <c r="R89" s="66"/>
      <c r="S89" s="67">
        <v>-43826.09</v>
      </c>
    </row>
    <row r="90" spans="1:19" x14ac:dyDescent="0.25">
      <c r="A90" s="65" t="s">
        <v>245</v>
      </c>
      <c r="B90" s="65" t="s">
        <v>372</v>
      </c>
      <c r="C90" s="65" t="s">
        <v>373</v>
      </c>
      <c r="D90" s="65" t="s">
        <v>378</v>
      </c>
      <c r="E90" s="65" t="s">
        <v>379</v>
      </c>
      <c r="F90" s="65" t="s">
        <v>316</v>
      </c>
      <c r="G90" s="65" t="s">
        <v>317</v>
      </c>
      <c r="H90" s="65" t="s">
        <v>376</v>
      </c>
      <c r="I90" s="65" t="s">
        <v>377</v>
      </c>
      <c r="J90" s="65" t="s">
        <v>225</v>
      </c>
      <c r="K90" s="65" t="s">
        <v>343</v>
      </c>
      <c r="L90" s="65" t="s">
        <v>344</v>
      </c>
      <c r="M90" s="65" t="s">
        <v>223</v>
      </c>
      <c r="N90" s="65" t="s">
        <v>338</v>
      </c>
      <c r="O90" s="65" t="s">
        <v>338</v>
      </c>
      <c r="P90" s="66"/>
      <c r="Q90" s="66"/>
      <c r="R90" s="66"/>
      <c r="S90" s="67">
        <v>-39777.949999999997</v>
      </c>
    </row>
    <row r="91" spans="1:19" hidden="1" x14ac:dyDescent="0.25">
      <c r="A91" s="65" t="s">
        <v>245</v>
      </c>
      <c r="B91" s="65" t="s">
        <v>372</v>
      </c>
      <c r="C91" s="65" t="s">
        <v>373</v>
      </c>
      <c r="D91" s="65" t="s">
        <v>380</v>
      </c>
      <c r="E91" s="65" t="s">
        <v>381</v>
      </c>
      <c r="F91" s="65" t="s">
        <v>219</v>
      </c>
      <c r="G91" s="65" t="s">
        <v>338</v>
      </c>
      <c r="H91" s="65" t="s">
        <v>376</v>
      </c>
      <c r="I91" s="65" t="s">
        <v>377</v>
      </c>
      <c r="J91" s="65" t="s">
        <v>225</v>
      </c>
      <c r="K91" s="65" t="s">
        <v>343</v>
      </c>
      <c r="L91" s="65" t="s">
        <v>344</v>
      </c>
      <c r="M91" s="65" t="s">
        <v>223</v>
      </c>
      <c r="N91" s="65" t="s">
        <v>338</v>
      </c>
      <c r="O91" s="65" t="s">
        <v>338</v>
      </c>
      <c r="P91" s="66"/>
      <c r="Q91" s="66"/>
      <c r="R91" s="66"/>
      <c r="S91" s="67">
        <v>-7652.16</v>
      </c>
    </row>
    <row r="92" spans="1:19" x14ac:dyDescent="0.25">
      <c r="A92" s="65" t="s">
        <v>245</v>
      </c>
      <c r="B92" s="65" t="s">
        <v>372</v>
      </c>
      <c r="C92" s="65" t="s">
        <v>373</v>
      </c>
      <c r="D92" s="65" t="s">
        <v>380</v>
      </c>
      <c r="E92" s="65" t="s">
        <v>381</v>
      </c>
      <c r="F92" s="65" t="s">
        <v>316</v>
      </c>
      <c r="G92" s="65" t="s">
        <v>317</v>
      </c>
      <c r="H92" s="65" t="s">
        <v>376</v>
      </c>
      <c r="I92" s="65" t="s">
        <v>377</v>
      </c>
      <c r="J92" s="65" t="s">
        <v>225</v>
      </c>
      <c r="K92" s="65" t="s">
        <v>343</v>
      </c>
      <c r="L92" s="65" t="s">
        <v>344</v>
      </c>
      <c r="M92" s="65" t="s">
        <v>223</v>
      </c>
      <c r="N92" s="65" t="s">
        <v>338</v>
      </c>
      <c r="O92" s="65" t="s">
        <v>338</v>
      </c>
      <c r="P92" s="66"/>
      <c r="Q92" s="66"/>
      <c r="R92" s="66"/>
      <c r="S92" s="67">
        <v>-19298.05</v>
      </c>
    </row>
    <row r="93" spans="1:19" hidden="1" x14ac:dyDescent="0.25">
      <c r="A93" s="65" t="s">
        <v>245</v>
      </c>
      <c r="B93" s="65" t="s">
        <v>372</v>
      </c>
      <c r="C93" s="65" t="s">
        <v>373</v>
      </c>
      <c r="D93" s="65" t="s">
        <v>349</v>
      </c>
      <c r="E93" s="65" t="s">
        <v>350</v>
      </c>
      <c r="F93" s="65" t="s">
        <v>219</v>
      </c>
      <c r="G93" s="65" t="s">
        <v>338</v>
      </c>
      <c r="H93" s="65" t="s">
        <v>376</v>
      </c>
      <c r="I93" s="65" t="s">
        <v>377</v>
      </c>
      <c r="J93" s="65" t="s">
        <v>225</v>
      </c>
      <c r="K93" s="65" t="s">
        <v>226</v>
      </c>
      <c r="L93" s="65" t="s">
        <v>351</v>
      </c>
      <c r="M93" s="65" t="s">
        <v>223</v>
      </c>
      <c r="N93" s="65" t="s">
        <v>338</v>
      </c>
      <c r="O93" s="65" t="s">
        <v>338</v>
      </c>
      <c r="P93" s="66"/>
      <c r="Q93" s="66"/>
      <c r="R93" s="66"/>
      <c r="S93" s="67">
        <v>3188</v>
      </c>
    </row>
    <row r="94" spans="1:19" hidden="1" x14ac:dyDescent="0.25">
      <c r="A94" s="65" t="s">
        <v>251</v>
      </c>
      <c r="B94" s="65" t="s">
        <v>334</v>
      </c>
      <c r="C94" s="65" t="s">
        <v>335</v>
      </c>
      <c r="D94" s="65" t="s">
        <v>336</v>
      </c>
      <c r="E94" s="65" t="s">
        <v>337</v>
      </c>
      <c r="F94" s="65" t="s">
        <v>219</v>
      </c>
      <c r="G94" s="65" t="s">
        <v>338</v>
      </c>
      <c r="H94" s="65" t="s">
        <v>339</v>
      </c>
      <c r="I94" s="65" t="s">
        <v>340</v>
      </c>
      <c r="J94" s="65" t="s">
        <v>225</v>
      </c>
      <c r="K94" s="65" t="s">
        <v>226</v>
      </c>
      <c r="L94" s="65" t="s">
        <v>241</v>
      </c>
      <c r="M94" s="65" t="s">
        <v>223</v>
      </c>
      <c r="N94" s="65" t="s">
        <v>338</v>
      </c>
      <c r="O94" s="65" t="s">
        <v>338</v>
      </c>
      <c r="P94" s="66"/>
      <c r="Q94" s="66"/>
      <c r="R94" s="66"/>
      <c r="S94" s="67">
        <v>-2051254.55</v>
      </c>
    </row>
    <row r="95" spans="1:19" hidden="1" x14ac:dyDescent="0.25">
      <c r="A95" s="65" t="s">
        <v>251</v>
      </c>
      <c r="B95" s="65" t="s">
        <v>334</v>
      </c>
      <c r="C95" s="65" t="s">
        <v>335</v>
      </c>
      <c r="D95" s="65" t="s">
        <v>336</v>
      </c>
      <c r="E95" s="65" t="s">
        <v>337</v>
      </c>
      <c r="F95" s="65" t="s">
        <v>219</v>
      </c>
      <c r="G95" s="65" t="s">
        <v>338</v>
      </c>
      <c r="H95" s="65" t="s">
        <v>339</v>
      </c>
      <c r="I95" s="65" t="s">
        <v>340</v>
      </c>
      <c r="J95" s="65" t="s">
        <v>225</v>
      </c>
      <c r="K95" s="65" t="s">
        <v>226</v>
      </c>
      <c r="L95" s="65" t="s">
        <v>254</v>
      </c>
      <c r="M95" s="65" t="s">
        <v>223</v>
      </c>
      <c r="N95" s="65" t="s">
        <v>338</v>
      </c>
      <c r="O95" s="65" t="s">
        <v>338</v>
      </c>
      <c r="P95" s="66"/>
      <c r="Q95" s="66"/>
      <c r="R95" s="66"/>
      <c r="S95" s="67">
        <v>1952442.85</v>
      </c>
    </row>
    <row r="96" spans="1:19" x14ac:dyDescent="0.25">
      <c r="A96" s="65" t="s">
        <v>251</v>
      </c>
      <c r="B96" s="65" t="s">
        <v>334</v>
      </c>
      <c r="C96" s="65" t="s">
        <v>335</v>
      </c>
      <c r="D96" s="65" t="s">
        <v>336</v>
      </c>
      <c r="E96" s="65" t="s">
        <v>337</v>
      </c>
      <c r="F96" s="65" t="s">
        <v>322</v>
      </c>
      <c r="G96" s="65" t="s">
        <v>2</v>
      </c>
      <c r="H96" s="65" t="s">
        <v>339</v>
      </c>
      <c r="I96" s="65" t="s">
        <v>340</v>
      </c>
      <c r="J96" s="65" t="s">
        <v>225</v>
      </c>
      <c r="K96" s="65" t="s">
        <v>226</v>
      </c>
      <c r="L96" s="65" t="s">
        <v>241</v>
      </c>
      <c r="M96" s="65" t="s">
        <v>223</v>
      </c>
      <c r="N96" s="65" t="s">
        <v>338</v>
      </c>
      <c r="O96" s="65" t="s">
        <v>338</v>
      </c>
      <c r="P96" s="66"/>
      <c r="Q96" s="66"/>
      <c r="R96" s="66"/>
      <c r="S96" s="67">
        <v>-700848.15</v>
      </c>
    </row>
    <row r="97" spans="1:19" x14ac:dyDescent="0.25">
      <c r="A97" s="65" t="s">
        <v>251</v>
      </c>
      <c r="B97" s="65" t="s">
        <v>334</v>
      </c>
      <c r="C97" s="65" t="s">
        <v>335</v>
      </c>
      <c r="D97" s="65" t="s">
        <v>336</v>
      </c>
      <c r="E97" s="65" t="s">
        <v>337</v>
      </c>
      <c r="F97" s="65" t="s">
        <v>322</v>
      </c>
      <c r="G97" s="65" t="s">
        <v>2</v>
      </c>
      <c r="H97" s="65" t="s">
        <v>339</v>
      </c>
      <c r="I97" s="65" t="s">
        <v>340</v>
      </c>
      <c r="J97" s="65" t="s">
        <v>225</v>
      </c>
      <c r="K97" s="65" t="s">
        <v>226</v>
      </c>
      <c r="L97" s="65" t="s">
        <v>254</v>
      </c>
      <c r="M97" s="65" t="s">
        <v>223</v>
      </c>
      <c r="N97" s="65" t="s">
        <v>338</v>
      </c>
      <c r="O97" s="65" t="s">
        <v>338</v>
      </c>
      <c r="P97" s="66"/>
      <c r="Q97" s="66"/>
      <c r="R97" s="66"/>
      <c r="S97" s="67">
        <v>558566.07999999996</v>
      </c>
    </row>
    <row r="98" spans="1:19" hidden="1" x14ac:dyDescent="0.25">
      <c r="A98" s="65" t="s">
        <v>251</v>
      </c>
      <c r="B98" s="65" t="s">
        <v>334</v>
      </c>
      <c r="C98" s="65" t="s">
        <v>335</v>
      </c>
      <c r="D98" s="65" t="s">
        <v>341</v>
      </c>
      <c r="E98" s="65" t="s">
        <v>342</v>
      </c>
      <c r="F98" s="65" t="s">
        <v>219</v>
      </c>
      <c r="G98" s="65" t="s">
        <v>338</v>
      </c>
      <c r="H98" s="65" t="s">
        <v>339</v>
      </c>
      <c r="I98" s="65" t="s">
        <v>340</v>
      </c>
      <c r="J98" s="65" t="s">
        <v>225</v>
      </c>
      <c r="K98" s="65" t="s">
        <v>343</v>
      </c>
      <c r="L98" s="65" t="s">
        <v>344</v>
      </c>
      <c r="M98" s="65" t="s">
        <v>223</v>
      </c>
      <c r="N98" s="65" t="s">
        <v>338</v>
      </c>
      <c r="O98" s="65" t="s">
        <v>338</v>
      </c>
      <c r="P98" s="66"/>
      <c r="Q98" s="66"/>
      <c r="R98" s="66"/>
      <c r="S98" s="67">
        <v>-2110192.8199999998</v>
      </c>
    </row>
    <row r="99" spans="1:19" x14ac:dyDescent="0.25">
      <c r="A99" s="65" t="s">
        <v>251</v>
      </c>
      <c r="B99" s="65" t="s">
        <v>334</v>
      </c>
      <c r="C99" s="65" t="s">
        <v>335</v>
      </c>
      <c r="D99" s="65" t="s">
        <v>341</v>
      </c>
      <c r="E99" s="65" t="s">
        <v>342</v>
      </c>
      <c r="F99" s="65" t="s">
        <v>316</v>
      </c>
      <c r="G99" s="65" t="s">
        <v>317</v>
      </c>
      <c r="H99" s="65" t="s">
        <v>339</v>
      </c>
      <c r="I99" s="65" t="s">
        <v>340</v>
      </c>
      <c r="J99" s="65" t="s">
        <v>225</v>
      </c>
      <c r="K99" s="65" t="s">
        <v>343</v>
      </c>
      <c r="L99" s="65" t="s">
        <v>344</v>
      </c>
      <c r="M99" s="65" t="s">
        <v>223</v>
      </c>
      <c r="N99" s="65" t="s">
        <v>338</v>
      </c>
      <c r="O99" s="65" t="s">
        <v>338</v>
      </c>
      <c r="P99" s="66"/>
      <c r="Q99" s="66"/>
      <c r="R99" s="66"/>
      <c r="S99" s="67">
        <v>-904879.19</v>
      </c>
    </row>
    <row r="100" spans="1:19" hidden="1" x14ac:dyDescent="0.25">
      <c r="A100" s="65" t="s">
        <v>251</v>
      </c>
      <c r="B100" s="65" t="s">
        <v>334</v>
      </c>
      <c r="C100" s="65" t="s">
        <v>335</v>
      </c>
      <c r="D100" s="65" t="s">
        <v>345</v>
      </c>
      <c r="E100" s="65" t="s">
        <v>346</v>
      </c>
      <c r="F100" s="65" t="s">
        <v>219</v>
      </c>
      <c r="G100" s="65" t="s">
        <v>338</v>
      </c>
      <c r="H100" s="65" t="s">
        <v>339</v>
      </c>
      <c r="I100" s="65" t="s">
        <v>340</v>
      </c>
      <c r="J100" s="65" t="s">
        <v>225</v>
      </c>
      <c r="K100" s="65" t="s">
        <v>343</v>
      </c>
      <c r="L100" s="65" t="s">
        <v>344</v>
      </c>
      <c r="M100" s="65" t="s">
        <v>223</v>
      </c>
      <c r="N100" s="65" t="s">
        <v>338</v>
      </c>
      <c r="O100" s="65" t="s">
        <v>338</v>
      </c>
      <c r="P100" s="66"/>
      <c r="Q100" s="66"/>
      <c r="R100" s="66"/>
      <c r="S100" s="67">
        <v>-62068.86</v>
      </c>
    </row>
    <row r="101" spans="1:19" x14ac:dyDescent="0.25">
      <c r="A101" s="65" t="s">
        <v>251</v>
      </c>
      <c r="B101" s="65" t="s">
        <v>334</v>
      </c>
      <c r="C101" s="65" t="s">
        <v>335</v>
      </c>
      <c r="D101" s="65" t="s">
        <v>345</v>
      </c>
      <c r="E101" s="65" t="s">
        <v>346</v>
      </c>
      <c r="F101" s="65" t="s">
        <v>316</v>
      </c>
      <c r="G101" s="65" t="s">
        <v>317</v>
      </c>
      <c r="H101" s="65" t="s">
        <v>339</v>
      </c>
      <c r="I101" s="65" t="s">
        <v>340</v>
      </c>
      <c r="J101" s="65" t="s">
        <v>225</v>
      </c>
      <c r="K101" s="65" t="s">
        <v>343</v>
      </c>
      <c r="L101" s="65" t="s">
        <v>344</v>
      </c>
      <c r="M101" s="65" t="s">
        <v>223</v>
      </c>
      <c r="N101" s="65" t="s">
        <v>338</v>
      </c>
      <c r="O101" s="65" t="s">
        <v>338</v>
      </c>
      <c r="P101" s="66"/>
      <c r="Q101" s="66"/>
      <c r="R101" s="66"/>
      <c r="S101" s="67">
        <v>-31073.18</v>
      </c>
    </row>
    <row r="102" spans="1:19" hidden="1" x14ac:dyDescent="0.25">
      <c r="A102" s="65" t="s">
        <v>251</v>
      </c>
      <c r="B102" s="65" t="s">
        <v>334</v>
      </c>
      <c r="C102" s="65" t="s">
        <v>335</v>
      </c>
      <c r="D102" s="65" t="s">
        <v>347</v>
      </c>
      <c r="E102" s="65" t="s">
        <v>348</v>
      </c>
      <c r="F102" s="65" t="s">
        <v>219</v>
      </c>
      <c r="G102" s="65" t="s">
        <v>338</v>
      </c>
      <c r="H102" s="65" t="s">
        <v>339</v>
      </c>
      <c r="I102" s="65" t="s">
        <v>340</v>
      </c>
      <c r="J102" s="65" t="s">
        <v>225</v>
      </c>
      <c r="K102" s="65" t="s">
        <v>343</v>
      </c>
      <c r="L102" s="65" t="s">
        <v>344</v>
      </c>
      <c r="M102" s="65" t="s">
        <v>223</v>
      </c>
      <c r="N102" s="65" t="s">
        <v>338</v>
      </c>
      <c r="O102" s="65" t="s">
        <v>338</v>
      </c>
      <c r="P102" s="66"/>
      <c r="Q102" s="66"/>
      <c r="R102" s="66"/>
      <c r="S102" s="67">
        <v>-37.51</v>
      </c>
    </row>
    <row r="103" spans="1:19" x14ac:dyDescent="0.25">
      <c r="A103" s="65" t="s">
        <v>251</v>
      </c>
      <c r="B103" s="65" t="s">
        <v>334</v>
      </c>
      <c r="C103" s="65" t="s">
        <v>335</v>
      </c>
      <c r="D103" s="65" t="s">
        <v>347</v>
      </c>
      <c r="E103" s="65" t="s">
        <v>348</v>
      </c>
      <c r="F103" s="65" t="s">
        <v>316</v>
      </c>
      <c r="G103" s="65" t="s">
        <v>317</v>
      </c>
      <c r="H103" s="65" t="s">
        <v>339</v>
      </c>
      <c r="I103" s="65" t="s">
        <v>340</v>
      </c>
      <c r="J103" s="65" t="s">
        <v>225</v>
      </c>
      <c r="K103" s="65" t="s">
        <v>343</v>
      </c>
      <c r="L103" s="65" t="s">
        <v>344</v>
      </c>
      <c r="M103" s="65" t="s">
        <v>223</v>
      </c>
      <c r="N103" s="65" t="s">
        <v>338</v>
      </c>
      <c r="O103" s="65" t="s">
        <v>338</v>
      </c>
      <c r="P103" s="66"/>
      <c r="Q103" s="66"/>
      <c r="R103" s="66"/>
      <c r="S103" s="67">
        <v>-24.76</v>
      </c>
    </row>
    <row r="104" spans="1:19" hidden="1" x14ac:dyDescent="0.25">
      <c r="A104" s="65" t="s">
        <v>251</v>
      </c>
      <c r="B104" s="65" t="s">
        <v>334</v>
      </c>
      <c r="C104" s="65" t="s">
        <v>335</v>
      </c>
      <c r="D104" s="65" t="s">
        <v>349</v>
      </c>
      <c r="E104" s="65" t="s">
        <v>350</v>
      </c>
      <c r="F104" s="65" t="s">
        <v>219</v>
      </c>
      <c r="G104" s="65" t="s">
        <v>338</v>
      </c>
      <c r="H104" s="65" t="s">
        <v>339</v>
      </c>
      <c r="I104" s="65" t="s">
        <v>340</v>
      </c>
      <c r="J104" s="65" t="s">
        <v>225</v>
      </c>
      <c r="K104" s="65" t="s">
        <v>226</v>
      </c>
      <c r="L104" s="65" t="s">
        <v>351</v>
      </c>
      <c r="M104" s="65" t="s">
        <v>223</v>
      </c>
      <c r="N104" s="65" t="s">
        <v>338</v>
      </c>
      <c r="O104" s="65" t="s">
        <v>338</v>
      </c>
      <c r="P104" s="66"/>
      <c r="Q104" s="66"/>
      <c r="R104" s="66"/>
      <c r="S104" s="67">
        <v>69374</v>
      </c>
    </row>
    <row r="105" spans="1:19" hidden="1" x14ac:dyDescent="0.25">
      <c r="A105" s="65" t="s">
        <v>251</v>
      </c>
      <c r="B105" s="65" t="s">
        <v>352</v>
      </c>
      <c r="C105" s="65" t="s">
        <v>353</v>
      </c>
      <c r="D105" s="65" t="s">
        <v>354</v>
      </c>
      <c r="E105" s="65" t="s">
        <v>355</v>
      </c>
      <c r="F105" s="65" t="s">
        <v>219</v>
      </c>
      <c r="G105" s="65" t="s">
        <v>338</v>
      </c>
      <c r="H105" s="65" t="s">
        <v>356</v>
      </c>
      <c r="I105" s="65" t="s">
        <v>357</v>
      </c>
      <c r="J105" s="65" t="s">
        <v>225</v>
      </c>
      <c r="K105" s="65" t="s">
        <v>226</v>
      </c>
      <c r="L105" s="65" t="s">
        <v>241</v>
      </c>
      <c r="M105" s="65" t="s">
        <v>223</v>
      </c>
      <c r="N105" s="65" t="s">
        <v>338</v>
      </c>
      <c r="O105" s="65" t="s">
        <v>338</v>
      </c>
      <c r="P105" s="66"/>
      <c r="Q105" s="66"/>
      <c r="R105" s="66"/>
      <c r="S105" s="67">
        <v>-481664.3</v>
      </c>
    </row>
    <row r="106" spans="1:19" hidden="1" x14ac:dyDescent="0.25">
      <c r="A106" s="65" t="s">
        <v>251</v>
      </c>
      <c r="B106" s="65" t="s">
        <v>352</v>
      </c>
      <c r="C106" s="65" t="s">
        <v>353</v>
      </c>
      <c r="D106" s="65" t="s">
        <v>354</v>
      </c>
      <c r="E106" s="65" t="s">
        <v>355</v>
      </c>
      <c r="F106" s="65" t="s">
        <v>219</v>
      </c>
      <c r="G106" s="65" t="s">
        <v>338</v>
      </c>
      <c r="H106" s="65" t="s">
        <v>356</v>
      </c>
      <c r="I106" s="65" t="s">
        <v>357</v>
      </c>
      <c r="J106" s="65" t="s">
        <v>225</v>
      </c>
      <c r="K106" s="65" t="s">
        <v>226</v>
      </c>
      <c r="L106" s="65" t="s">
        <v>254</v>
      </c>
      <c r="M106" s="65" t="s">
        <v>223</v>
      </c>
      <c r="N106" s="65" t="s">
        <v>338</v>
      </c>
      <c r="O106" s="65" t="s">
        <v>338</v>
      </c>
      <c r="P106" s="66"/>
      <c r="Q106" s="66"/>
      <c r="R106" s="66"/>
      <c r="S106" s="67">
        <v>461935.4</v>
      </c>
    </row>
    <row r="107" spans="1:19" x14ac:dyDescent="0.25">
      <c r="A107" s="65" t="s">
        <v>251</v>
      </c>
      <c r="B107" s="65" t="s">
        <v>352</v>
      </c>
      <c r="C107" s="65" t="s">
        <v>353</v>
      </c>
      <c r="D107" s="65" t="s">
        <v>354</v>
      </c>
      <c r="E107" s="65" t="s">
        <v>355</v>
      </c>
      <c r="F107" s="65" t="s">
        <v>322</v>
      </c>
      <c r="G107" s="65" t="s">
        <v>2</v>
      </c>
      <c r="H107" s="65" t="s">
        <v>356</v>
      </c>
      <c r="I107" s="65" t="s">
        <v>357</v>
      </c>
      <c r="J107" s="65" t="s">
        <v>225</v>
      </c>
      <c r="K107" s="65" t="s">
        <v>226</v>
      </c>
      <c r="L107" s="65" t="s">
        <v>241</v>
      </c>
      <c r="M107" s="65" t="s">
        <v>223</v>
      </c>
      <c r="N107" s="65" t="s">
        <v>338</v>
      </c>
      <c r="O107" s="65" t="s">
        <v>338</v>
      </c>
      <c r="P107" s="66"/>
      <c r="Q107" s="66"/>
      <c r="R107" s="66"/>
      <c r="S107" s="67">
        <v>-406411.95</v>
      </c>
    </row>
    <row r="108" spans="1:19" x14ac:dyDescent="0.25">
      <c r="A108" s="65" t="s">
        <v>251</v>
      </c>
      <c r="B108" s="65" t="s">
        <v>352</v>
      </c>
      <c r="C108" s="65" t="s">
        <v>353</v>
      </c>
      <c r="D108" s="65" t="s">
        <v>354</v>
      </c>
      <c r="E108" s="65" t="s">
        <v>355</v>
      </c>
      <c r="F108" s="65" t="s">
        <v>322</v>
      </c>
      <c r="G108" s="65" t="s">
        <v>2</v>
      </c>
      <c r="H108" s="65" t="s">
        <v>356</v>
      </c>
      <c r="I108" s="65" t="s">
        <v>357</v>
      </c>
      <c r="J108" s="65" t="s">
        <v>225</v>
      </c>
      <c r="K108" s="65" t="s">
        <v>226</v>
      </c>
      <c r="L108" s="65" t="s">
        <v>254</v>
      </c>
      <c r="M108" s="65" t="s">
        <v>223</v>
      </c>
      <c r="N108" s="65" t="s">
        <v>338</v>
      </c>
      <c r="O108" s="65" t="s">
        <v>338</v>
      </c>
      <c r="P108" s="66"/>
      <c r="Q108" s="66"/>
      <c r="R108" s="66"/>
      <c r="S108" s="67">
        <v>369789.58</v>
      </c>
    </row>
    <row r="109" spans="1:19" hidden="1" x14ac:dyDescent="0.25">
      <c r="A109" s="65" t="s">
        <v>251</v>
      </c>
      <c r="B109" s="65" t="s">
        <v>352</v>
      </c>
      <c r="C109" s="65" t="s">
        <v>353</v>
      </c>
      <c r="D109" s="65" t="s">
        <v>358</v>
      </c>
      <c r="E109" s="65" t="s">
        <v>359</v>
      </c>
      <c r="F109" s="65" t="s">
        <v>219</v>
      </c>
      <c r="G109" s="65" t="s">
        <v>338</v>
      </c>
      <c r="H109" s="65" t="s">
        <v>356</v>
      </c>
      <c r="I109" s="65" t="s">
        <v>357</v>
      </c>
      <c r="J109" s="65" t="s">
        <v>225</v>
      </c>
      <c r="K109" s="65" t="s">
        <v>343</v>
      </c>
      <c r="L109" s="65" t="s">
        <v>344</v>
      </c>
      <c r="M109" s="65" t="s">
        <v>223</v>
      </c>
      <c r="N109" s="65" t="s">
        <v>338</v>
      </c>
      <c r="O109" s="65" t="s">
        <v>338</v>
      </c>
      <c r="P109" s="66"/>
      <c r="Q109" s="66"/>
      <c r="R109" s="66"/>
      <c r="S109" s="67">
        <v>-594662.18000000005</v>
      </c>
    </row>
    <row r="110" spans="1:19" x14ac:dyDescent="0.25">
      <c r="A110" s="65" t="s">
        <v>251</v>
      </c>
      <c r="B110" s="65" t="s">
        <v>352</v>
      </c>
      <c r="C110" s="65" t="s">
        <v>353</v>
      </c>
      <c r="D110" s="65" t="s">
        <v>358</v>
      </c>
      <c r="E110" s="65" t="s">
        <v>359</v>
      </c>
      <c r="F110" s="65" t="s">
        <v>316</v>
      </c>
      <c r="G110" s="65" t="s">
        <v>317</v>
      </c>
      <c r="H110" s="65" t="s">
        <v>356</v>
      </c>
      <c r="I110" s="65" t="s">
        <v>357</v>
      </c>
      <c r="J110" s="65" t="s">
        <v>225</v>
      </c>
      <c r="K110" s="65" t="s">
        <v>343</v>
      </c>
      <c r="L110" s="65" t="s">
        <v>344</v>
      </c>
      <c r="M110" s="65" t="s">
        <v>223</v>
      </c>
      <c r="N110" s="65" t="s">
        <v>338</v>
      </c>
      <c r="O110" s="65" t="s">
        <v>338</v>
      </c>
      <c r="P110" s="66"/>
      <c r="Q110" s="66"/>
      <c r="R110" s="66"/>
      <c r="S110" s="67">
        <v>-613394.82999999996</v>
      </c>
    </row>
    <row r="111" spans="1:19" hidden="1" x14ac:dyDescent="0.25">
      <c r="A111" s="65" t="s">
        <v>251</v>
      </c>
      <c r="B111" s="65" t="s">
        <v>352</v>
      </c>
      <c r="C111" s="65" t="s">
        <v>353</v>
      </c>
      <c r="D111" s="65" t="s">
        <v>360</v>
      </c>
      <c r="E111" s="65" t="s">
        <v>361</v>
      </c>
      <c r="F111" s="65" t="s">
        <v>219</v>
      </c>
      <c r="G111" s="65" t="s">
        <v>338</v>
      </c>
      <c r="H111" s="65" t="s">
        <v>356</v>
      </c>
      <c r="I111" s="65" t="s">
        <v>357</v>
      </c>
      <c r="J111" s="65" t="s">
        <v>225</v>
      </c>
      <c r="K111" s="65" t="s">
        <v>343</v>
      </c>
      <c r="L111" s="65" t="s">
        <v>344</v>
      </c>
      <c r="M111" s="65" t="s">
        <v>223</v>
      </c>
      <c r="N111" s="65" t="s">
        <v>338</v>
      </c>
      <c r="O111" s="65" t="s">
        <v>338</v>
      </c>
      <c r="P111" s="66"/>
      <c r="Q111" s="66"/>
      <c r="R111" s="66"/>
      <c r="S111" s="67">
        <v>-28894.84</v>
      </c>
    </row>
    <row r="112" spans="1:19" x14ac:dyDescent="0.25">
      <c r="A112" s="65" t="s">
        <v>251</v>
      </c>
      <c r="B112" s="65" t="s">
        <v>352</v>
      </c>
      <c r="C112" s="65" t="s">
        <v>353</v>
      </c>
      <c r="D112" s="65" t="s">
        <v>360</v>
      </c>
      <c r="E112" s="65" t="s">
        <v>361</v>
      </c>
      <c r="F112" s="65" t="s">
        <v>316</v>
      </c>
      <c r="G112" s="65" t="s">
        <v>317</v>
      </c>
      <c r="H112" s="65" t="s">
        <v>356</v>
      </c>
      <c r="I112" s="65" t="s">
        <v>357</v>
      </c>
      <c r="J112" s="65" t="s">
        <v>225</v>
      </c>
      <c r="K112" s="65" t="s">
        <v>343</v>
      </c>
      <c r="L112" s="65" t="s">
        <v>344</v>
      </c>
      <c r="M112" s="65" t="s">
        <v>223</v>
      </c>
      <c r="N112" s="65" t="s">
        <v>338</v>
      </c>
      <c r="O112" s="65" t="s">
        <v>338</v>
      </c>
      <c r="P112" s="66"/>
      <c r="Q112" s="66"/>
      <c r="R112" s="66"/>
      <c r="S112" s="67">
        <v>-52137.85</v>
      </c>
    </row>
    <row r="113" spans="1:19" hidden="1" x14ac:dyDescent="0.25">
      <c r="A113" s="65" t="s">
        <v>251</v>
      </c>
      <c r="B113" s="65" t="s">
        <v>352</v>
      </c>
      <c r="C113" s="65" t="s">
        <v>353</v>
      </c>
      <c r="D113" s="65" t="s">
        <v>362</v>
      </c>
      <c r="E113" s="65" t="s">
        <v>363</v>
      </c>
      <c r="F113" s="65" t="s">
        <v>219</v>
      </c>
      <c r="G113" s="65" t="s">
        <v>338</v>
      </c>
      <c r="H113" s="65" t="s">
        <v>356</v>
      </c>
      <c r="I113" s="65" t="s">
        <v>357</v>
      </c>
      <c r="J113" s="65" t="s">
        <v>225</v>
      </c>
      <c r="K113" s="65" t="s">
        <v>343</v>
      </c>
      <c r="L113" s="65" t="s">
        <v>344</v>
      </c>
      <c r="M113" s="65" t="s">
        <v>223</v>
      </c>
      <c r="N113" s="65" t="s">
        <v>338</v>
      </c>
      <c r="O113" s="65" t="s">
        <v>338</v>
      </c>
      <c r="P113" s="66"/>
      <c r="Q113" s="66"/>
      <c r="R113" s="66"/>
      <c r="S113" s="67">
        <v>-40</v>
      </c>
    </row>
    <row r="114" spans="1:19" hidden="1" x14ac:dyDescent="0.25">
      <c r="A114" s="65" t="s">
        <v>251</v>
      </c>
      <c r="B114" s="65" t="s">
        <v>352</v>
      </c>
      <c r="C114" s="65" t="s">
        <v>353</v>
      </c>
      <c r="D114" s="65" t="s">
        <v>378</v>
      </c>
      <c r="E114" s="65" t="s">
        <v>379</v>
      </c>
      <c r="F114" s="65" t="s">
        <v>219</v>
      </c>
      <c r="G114" s="65" t="s">
        <v>338</v>
      </c>
      <c r="H114" s="65" t="s">
        <v>356</v>
      </c>
      <c r="I114" s="65" t="s">
        <v>357</v>
      </c>
      <c r="J114" s="65" t="s">
        <v>225</v>
      </c>
      <c r="K114" s="65" t="s">
        <v>343</v>
      </c>
      <c r="L114" s="65" t="s">
        <v>344</v>
      </c>
      <c r="M114" s="65" t="s">
        <v>223</v>
      </c>
      <c r="N114" s="65" t="s">
        <v>338</v>
      </c>
      <c r="O114" s="65" t="s">
        <v>338</v>
      </c>
      <c r="P114" s="66"/>
      <c r="Q114" s="66"/>
      <c r="R114" s="66"/>
      <c r="S114" s="67">
        <v>-15.5</v>
      </c>
    </row>
    <row r="115" spans="1:19" hidden="1" x14ac:dyDescent="0.25">
      <c r="A115" s="65" t="s">
        <v>251</v>
      </c>
      <c r="B115" s="65" t="s">
        <v>352</v>
      </c>
      <c r="C115" s="65" t="s">
        <v>353</v>
      </c>
      <c r="D115" s="65" t="s">
        <v>378</v>
      </c>
      <c r="E115" s="65" t="s">
        <v>379</v>
      </c>
      <c r="F115" s="65" t="s">
        <v>219</v>
      </c>
      <c r="G115" s="65" t="s">
        <v>338</v>
      </c>
      <c r="H115" s="65" t="s">
        <v>356</v>
      </c>
      <c r="I115" s="65" t="s">
        <v>357</v>
      </c>
      <c r="J115" s="65" t="s">
        <v>225</v>
      </c>
      <c r="K115" s="65" t="s">
        <v>226</v>
      </c>
      <c r="L115" s="65" t="s">
        <v>382</v>
      </c>
      <c r="M115" s="65" t="s">
        <v>223</v>
      </c>
      <c r="N115" s="65" t="s">
        <v>338</v>
      </c>
      <c r="O115" s="65" t="s">
        <v>338</v>
      </c>
      <c r="P115" s="66"/>
      <c r="Q115" s="66"/>
      <c r="R115" s="66"/>
      <c r="S115" s="67">
        <v>15.5</v>
      </c>
    </row>
    <row r="116" spans="1:19" hidden="1" x14ac:dyDescent="0.25">
      <c r="A116" s="65" t="s">
        <v>251</v>
      </c>
      <c r="B116" s="65" t="s">
        <v>352</v>
      </c>
      <c r="C116" s="65" t="s">
        <v>353</v>
      </c>
      <c r="D116" s="65" t="s">
        <v>349</v>
      </c>
      <c r="E116" s="65" t="s">
        <v>350</v>
      </c>
      <c r="F116" s="65" t="s">
        <v>219</v>
      </c>
      <c r="G116" s="65" t="s">
        <v>338</v>
      </c>
      <c r="H116" s="65" t="s">
        <v>356</v>
      </c>
      <c r="I116" s="65" t="s">
        <v>357</v>
      </c>
      <c r="J116" s="65" t="s">
        <v>225</v>
      </c>
      <c r="K116" s="65" t="s">
        <v>226</v>
      </c>
      <c r="L116" s="65" t="s">
        <v>351</v>
      </c>
      <c r="M116" s="65" t="s">
        <v>223</v>
      </c>
      <c r="N116" s="65" t="s">
        <v>338</v>
      </c>
      <c r="O116" s="65" t="s">
        <v>338</v>
      </c>
      <c r="P116" s="66"/>
      <c r="Q116" s="66"/>
      <c r="R116" s="66"/>
      <c r="S116" s="67">
        <v>42284</v>
      </c>
    </row>
    <row r="117" spans="1:19" hidden="1" x14ac:dyDescent="0.25">
      <c r="A117" s="65" t="s">
        <v>251</v>
      </c>
      <c r="B117" s="65" t="s">
        <v>364</v>
      </c>
      <c r="C117" s="65" t="s">
        <v>365</v>
      </c>
      <c r="D117" s="65" t="s">
        <v>366</v>
      </c>
      <c r="E117" s="65" t="s">
        <v>367</v>
      </c>
      <c r="F117" s="65" t="s">
        <v>219</v>
      </c>
      <c r="G117" s="65" t="s">
        <v>338</v>
      </c>
      <c r="H117" s="65" t="s">
        <v>356</v>
      </c>
      <c r="I117" s="65" t="s">
        <v>357</v>
      </c>
      <c r="J117" s="65" t="s">
        <v>225</v>
      </c>
      <c r="K117" s="65" t="s">
        <v>226</v>
      </c>
      <c r="L117" s="65" t="s">
        <v>241</v>
      </c>
      <c r="M117" s="65" t="s">
        <v>223</v>
      </c>
      <c r="N117" s="65" t="s">
        <v>338</v>
      </c>
      <c r="O117" s="65" t="s">
        <v>338</v>
      </c>
      <c r="P117" s="66"/>
      <c r="Q117" s="66"/>
      <c r="R117" s="66"/>
      <c r="S117" s="67">
        <v>-14906.83</v>
      </c>
    </row>
    <row r="118" spans="1:19" hidden="1" x14ac:dyDescent="0.25">
      <c r="A118" s="65" t="s">
        <v>251</v>
      </c>
      <c r="B118" s="65" t="s">
        <v>364</v>
      </c>
      <c r="C118" s="65" t="s">
        <v>365</v>
      </c>
      <c r="D118" s="65" t="s">
        <v>366</v>
      </c>
      <c r="E118" s="65" t="s">
        <v>367</v>
      </c>
      <c r="F118" s="65" t="s">
        <v>219</v>
      </c>
      <c r="G118" s="65" t="s">
        <v>338</v>
      </c>
      <c r="H118" s="65" t="s">
        <v>356</v>
      </c>
      <c r="I118" s="65" t="s">
        <v>357</v>
      </c>
      <c r="J118" s="65" t="s">
        <v>225</v>
      </c>
      <c r="K118" s="65" t="s">
        <v>226</v>
      </c>
      <c r="L118" s="65" t="s">
        <v>254</v>
      </c>
      <c r="M118" s="65" t="s">
        <v>223</v>
      </c>
      <c r="N118" s="65" t="s">
        <v>338</v>
      </c>
      <c r="O118" s="65" t="s">
        <v>338</v>
      </c>
      <c r="P118" s="66"/>
      <c r="Q118" s="66"/>
      <c r="R118" s="66"/>
      <c r="S118" s="67">
        <v>13184.33</v>
      </c>
    </row>
    <row r="119" spans="1:19" x14ac:dyDescent="0.25">
      <c r="A119" s="65" t="s">
        <v>251</v>
      </c>
      <c r="B119" s="65" t="s">
        <v>364</v>
      </c>
      <c r="C119" s="65" t="s">
        <v>365</v>
      </c>
      <c r="D119" s="65" t="s">
        <v>366</v>
      </c>
      <c r="E119" s="65" t="s">
        <v>367</v>
      </c>
      <c r="F119" s="65" t="s">
        <v>322</v>
      </c>
      <c r="G119" s="65" t="s">
        <v>2</v>
      </c>
      <c r="H119" s="65" t="s">
        <v>356</v>
      </c>
      <c r="I119" s="65" t="s">
        <v>357</v>
      </c>
      <c r="J119" s="65" t="s">
        <v>225</v>
      </c>
      <c r="K119" s="65" t="s">
        <v>226</v>
      </c>
      <c r="L119" s="65" t="s">
        <v>241</v>
      </c>
      <c r="M119" s="65" t="s">
        <v>223</v>
      </c>
      <c r="N119" s="65" t="s">
        <v>338</v>
      </c>
      <c r="O119" s="65" t="s">
        <v>338</v>
      </c>
      <c r="P119" s="66"/>
      <c r="Q119" s="66"/>
      <c r="R119" s="66"/>
      <c r="S119" s="67">
        <v>-42662.239999999998</v>
      </c>
    </row>
    <row r="120" spans="1:19" x14ac:dyDescent="0.25">
      <c r="A120" s="65" t="s">
        <v>251</v>
      </c>
      <c r="B120" s="65" t="s">
        <v>364</v>
      </c>
      <c r="C120" s="65" t="s">
        <v>365</v>
      </c>
      <c r="D120" s="65" t="s">
        <v>366</v>
      </c>
      <c r="E120" s="65" t="s">
        <v>367</v>
      </c>
      <c r="F120" s="65" t="s">
        <v>322</v>
      </c>
      <c r="G120" s="65" t="s">
        <v>2</v>
      </c>
      <c r="H120" s="65" t="s">
        <v>356</v>
      </c>
      <c r="I120" s="65" t="s">
        <v>357</v>
      </c>
      <c r="J120" s="65" t="s">
        <v>225</v>
      </c>
      <c r="K120" s="65" t="s">
        <v>226</v>
      </c>
      <c r="L120" s="65" t="s">
        <v>254</v>
      </c>
      <c r="M120" s="65" t="s">
        <v>223</v>
      </c>
      <c r="N120" s="65" t="s">
        <v>338</v>
      </c>
      <c r="O120" s="65" t="s">
        <v>338</v>
      </c>
      <c r="P120" s="66"/>
      <c r="Q120" s="66"/>
      <c r="R120" s="66"/>
      <c r="S120" s="67">
        <v>36912.269999999997</v>
      </c>
    </row>
    <row r="121" spans="1:19" hidden="1" x14ac:dyDescent="0.25">
      <c r="A121" s="65" t="s">
        <v>251</v>
      </c>
      <c r="B121" s="65" t="s">
        <v>364</v>
      </c>
      <c r="C121" s="65" t="s">
        <v>365</v>
      </c>
      <c r="D121" s="65" t="s">
        <v>368</v>
      </c>
      <c r="E121" s="65" t="s">
        <v>369</v>
      </c>
      <c r="F121" s="65" t="s">
        <v>219</v>
      </c>
      <c r="G121" s="65" t="s">
        <v>338</v>
      </c>
      <c r="H121" s="65" t="s">
        <v>356</v>
      </c>
      <c r="I121" s="65" t="s">
        <v>357</v>
      </c>
      <c r="J121" s="65" t="s">
        <v>225</v>
      </c>
      <c r="K121" s="65" t="s">
        <v>343</v>
      </c>
      <c r="L121" s="65" t="s">
        <v>344</v>
      </c>
      <c r="M121" s="65" t="s">
        <v>223</v>
      </c>
      <c r="N121" s="65" t="s">
        <v>338</v>
      </c>
      <c r="O121" s="65" t="s">
        <v>338</v>
      </c>
      <c r="P121" s="66"/>
      <c r="Q121" s="66"/>
      <c r="R121" s="66"/>
      <c r="S121" s="67">
        <v>-9213.32</v>
      </c>
    </row>
    <row r="122" spans="1:19" x14ac:dyDescent="0.25">
      <c r="A122" s="65" t="s">
        <v>251</v>
      </c>
      <c r="B122" s="65" t="s">
        <v>364</v>
      </c>
      <c r="C122" s="65" t="s">
        <v>365</v>
      </c>
      <c r="D122" s="65" t="s">
        <v>368</v>
      </c>
      <c r="E122" s="65" t="s">
        <v>369</v>
      </c>
      <c r="F122" s="65" t="s">
        <v>316</v>
      </c>
      <c r="G122" s="65" t="s">
        <v>317</v>
      </c>
      <c r="H122" s="65" t="s">
        <v>356</v>
      </c>
      <c r="I122" s="65" t="s">
        <v>357</v>
      </c>
      <c r="J122" s="65" t="s">
        <v>225</v>
      </c>
      <c r="K122" s="65" t="s">
        <v>343</v>
      </c>
      <c r="L122" s="65" t="s">
        <v>344</v>
      </c>
      <c r="M122" s="65" t="s">
        <v>223</v>
      </c>
      <c r="N122" s="65" t="s">
        <v>338</v>
      </c>
      <c r="O122" s="65" t="s">
        <v>338</v>
      </c>
      <c r="P122" s="66"/>
      <c r="Q122" s="66"/>
      <c r="R122" s="66"/>
      <c r="S122" s="67">
        <v>-14042.12</v>
      </c>
    </row>
    <row r="123" spans="1:19" hidden="1" x14ac:dyDescent="0.25">
      <c r="A123" s="65" t="s">
        <v>251</v>
      </c>
      <c r="B123" s="65" t="s">
        <v>364</v>
      </c>
      <c r="C123" s="65" t="s">
        <v>365</v>
      </c>
      <c r="D123" s="65" t="s">
        <v>370</v>
      </c>
      <c r="E123" s="65" t="s">
        <v>371</v>
      </c>
      <c r="F123" s="65" t="s">
        <v>219</v>
      </c>
      <c r="G123" s="65" t="s">
        <v>338</v>
      </c>
      <c r="H123" s="65" t="s">
        <v>356</v>
      </c>
      <c r="I123" s="65" t="s">
        <v>357</v>
      </c>
      <c r="J123" s="65" t="s">
        <v>225</v>
      </c>
      <c r="K123" s="65" t="s">
        <v>343</v>
      </c>
      <c r="L123" s="65" t="s">
        <v>344</v>
      </c>
      <c r="M123" s="65" t="s">
        <v>223</v>
      </c>
      <c r="N123" s="65" t="s">
        <v>338</v>
      </c>
      <c r="O123" s="65" t="s">
        <v>338</v>
      </c>
      <c r="P123" s="66"/>
      <c r="Q123" s="66"/>
      <c r="R123" s="66"/>
      <c r="S123" s="67">
        <v>-19972.57</v>
      </c>
    </row>
    <row r="124" spans="1:19" x14ac:dyDescent="0.25">
      <c r="A124" s="65" t="s">
        <v>251</v>
      </c>
      <c r="B124" s="65" t="s">
        <v>364</v>
      </c>
      <c r="C124" s="65" t="s">
        <v>365</v>
      </c>
      <c r="D124" s="65" t="s">
        <v>370</v>
      </c>
      <c r="E124" s="65" t="s">
        <v>371</v>
      </c>
      <c r="F124" s="65" t="s">
        <v>316</v>
      </c>
      <c r="G124" s="65" t="s">
        <v>317</v>
      </c>
      <c r="H124" s="65" t="s">
        <v>356</v>
      </c>
      <c r="I124" s="65" t="s">
        <v>357</v>
      </c>
      <c r="J124" s="65" t="s">
        <v>225</v>
      </c>
      <c r="K124" s="65" t="s">
        <v>343</v>
      </c>
      <c r="L124" s="65" t="s">
        <v>344</v>
      </c>
      <c r="M124" s="65" t="s">
        <v>223</v>
      </c>
      <c r="N124" s="65" t="s">
        <v>338</v>
      </c>
      <c r="O124" s="65" t="s">
        <v>338</v>
      </c>
      <c r="P124" s="66"/>
      <c r="Q124" s="66"/>
      <c r="R124" s="66"/>
      <c r="S124" s="67">
        <v>-68069.52</v>
      </c>
    </row>
    <row r="125" spans="1:19" hidden="1" x14ac:dyDescent="0.25">
      <c r="A125" s="65" t="s">
        <v>251</v>
      </c>
      <c r="B125" s="65" t="s">
        <v>364</v>
      </c>
      <c r="C125" s="65" t="s">
        <v>365</v>
      </c>
      <c r="D125" s="65" t="s">
        <v>349</v>
      </c>
      <c r="E125" s="65" t="s">
        <v>350</v>
      </c>
      <c r="F125" s="65" t="s">
        <v>219</v>
      </c>
      <c r="G125" s="65" t="s">
        <v>338</v>
      </c>
      <c r="H125" s="65" t="s">
        <v>356</v>
      </c>
      <c r="I125" s="65" t="s">
        <v>357</v>
      </c>
      <c r="J125" s="65" t="s">
        <v>225</v>
      </c>
      <c r="K125" s="65" t="s">
        <v>226</v>
      </c>
      <c r="L125" s="65" t="s">
        <v>351</v>
      </c>
      <c r="M125" s="65" t="s">
        <v>223</v>
      </c>
      <c r="N125" s="65" t="s">
        <v>338</v>
      </c>
      <c r="O125" s="65" t="s">
        <v>338</v>
      </c>
      <c r="P125" s="66"/>
      <c r="Q125" s="66"/>
      <c r="R125" s="66"/>
      <c r="S125" s="67">
        <v>4466</v>
      </c>
    </row>
    <row r="126" spans="1:19" hidden="1" x14ac:dyDescent="0.25">
      <c r="A126" s="65" t="s">
        <v>251</v>
      </c>
      <c r="B126" s="65" t="s">
        <v>372</v>
      </c>
      <c r="C126" s="65" t="s">
        <v>373</v>
      </c>
      <c r="D126" s="65" t="s">
        <v>374</v>
      </c>
      <c r="E126" s="65" t="s">
        <v>375</v>
      </c>
      <c r="F126" s="65" t="s">
        <v>219</v>
      </c>
      <c r="G126" s="65" t="s">
        <v>338</v>
      </c>
      <c r="H126" s="65" t="s">
        <v>376</v>
      </c>
      <c r="I126" s="65" t="s">
        <v>377</v>
      </c>
      <c r="J126" s="65" t="s">
        <v>225</v>
      </c>
      <c r="K126" s="65" t="s">
        <v>226</v>
      </c>
      <c r="L126" s="65" t="s">
        <v>241</v>
      </c>
      <c r="M126" s="65" t="s">
        <v>223</v>
      </c>
      <c r="N126" s="65" t="s">
        <v>338</v>
      </c>
      <c r="O126" s="65" t="s">
        <v>338</v>
      </c>
      <c r="P126" s="66"/>
      <c r="Q126" s="66"/>
      <c r="R126" s="66"/>
      <c r="S126" s="67">
        <v>-41357.699999999997</v>
      </c>
    </row>
    <row r="127" spans="1:19" hidden="1" x14ac:dyDescent="0.25">
      <c r="A127" s="65" t="s">
        <v>251</v>
      </c>
      <c r="B127" s="65" t="s">
        <v>372</v>
      </c>
      <c r="C127" s="65" t="s">
        <v>373</v>
      </c>
      <c r="D127" s="65" t="s">
        <v>374</v>
      </c>
      <c r="E127" s="65" t="s">
        <v>375</v>
      </c>
      <c r="F127" s="65" t="s">
        <v>219</v>
      </c>
      <c r="G127" s="65" t="s">
        <v>338</v>
      </c>
      <c r="H127" s="65" t="s">
        <v>376</v>
      </c>
      <c r="I127" s="65" t="s">
        <v>377</v>
      </c>
      <c r="J127" s="65" t="s">
        <v>225</v>
      </c>
      <c r="K127" s="65" t="s">
        <v>226</v>
      </c>
      <c r="L127" s="65" t="s">
        <v>254</v>
      </c>
      <c r="M127" s="65" t="s">
        <v>223</v>
      </c>
      <c r="N127" s="65" t="s">
        <v>338</v>
      </c>
      <c r="O127" s="65" t="s">
        <v>338</v>
      </c>
      <c r="P127" s="66"/>
      <c r="Q127" s="66"/>
      <c r="R127" s="66"/>
      <c r="S127" s="67">
        <v>36926.65</v>
      </c>
    </row>
    <row r="128" spans="1:19" x14ac:dyDescent="0.25">
      <c r="A128" s="65" t="s">
        <v>251</v>
      </c>
      <c r="B128" s="65" t="s">
        <v>372</v>
      </c>
      <c r="C128" s="65" t="s">
        <v>373</v>
      </c>
      <c r="D128" s="65" t="s">
        <v>374</v>
      </c>
      <c r="E128" s="65" t="s">
        <v>375</v>
      </c>
      <c r="F128" s="65" t="s">
        <v>322</v>
      </c>
      <c r="G128" s="65" t="s">
        <v>2</v>
      </c>
      <c r="H128" s="65" t="s">
        <v>376</v>
      </c>
      <c r="I128" s="65" t="s">
        <v>377</v>
      </c>
      <c r="J128" s="65" t="s">
        <v>225</v>
      </c>
      <c r="K128" s="65" t="s">
        <v>226</v>
      </c>
      <c r="L128" s="65" t="s">
        <v>241</v>
      </c>
      <c r="M128" s="65" t="s">
        <v>223</v>
      </c>
      <c r="N128" s="65" t="s">
        <v>338</v>
      </c>
      <c r="O128" s="65" t="s">
        <v>338</v>
      </c>
      <c r="P128" s="66"/>
      <c r="Q128" s="66"/>
      <c r="R128" s="66"/>
      <c r="S128" s="67">
        <v>-39256.879999999997</v>
      </c>
    </row>
    <row r="129" spans="1:19" x14ac:dyDescent="0.25">
      <c r="A129" s="65" t="s">
        <v>251</v>
      </c>
      <c r="B129" s="65" t="s">
        <v>372</v>
      </c>
      <c r="C129" s="65" t="s">
        <v>373</v>
      </c>
      <c r="D129" s="65" t="s">
        <v>374</v>
      </c>
      <c r="E129" s="65" t="s">
        <v>375</v>
      </c>
      <c r="F129" s="65" t="s">
        <v>322</v>
      </c>
      <c r="G129" s="65" t="s">
        <v>2</v>
      </c>
      <c r="H129" s="65" t="s">
        <v>376</v>
      </c>
      <c r="I129" s="65" t="s">
        <v>377</v>
      </c>
      <c r="J129" s="65" t="s">
        <v>225</v>
      </c>
      <c r="K129" s="65" t="s">
        <v>226</v>
      </c>
      <c r="L129" s="65" t="s">
        <v>254</v>
      </c>
      <c r="M129" s="65" t="s">
        <v>223</v>
      </c>
      <c r="N129" s="65" t="s">
        <v>338</v>
      </c>
      <c r="O129" s="65" t="s">
        <v>338</v>
      </c>
      <c r="P129" s="66"/>
      <c r="Q129" s="66"/>
      <c r="R129" s="66"/>
      <c r="S129" s="67">
        <v>28896.880000000001</v>
      </c>
    </row>
    <row r="130" spans="1:19" hidden="1" x14ac:dyDescent="0.25">
      <c r="A130" s="65" t="s">
        <v>251</v>
      </c>
      <c r="B130" s="65" t="s">
        <v>372</v>
      </c>
      <c r="C130" s="65" t="s">
        <v>373</v>
      </c>
      <c r="D130" s="65" t="s">
        <v>347</v>
      </c>
      <c r="E130" s="65" t="s">
        <v>348</v>
      </c>
      <c r="F130" s="65" t="s">
        <v>219</v>
      </c>
      <c r="G130" s="65" t="s">
        <v>338</v>
      </c>
      <c r="H130" s="65" t="s">
        <v>376</v>
      </c>
      <c r="I130" s="65" t="s">
        <v>377</v>
      </c>
      <c r="J130" s="65" t="s">
        <v>225</v>
      </c>
      <c r="K130" s="65" t="s">
        <v>343</v>
      </c>
      <c r="L130" s="65" t="s">
        <v>344</v>
      </c>
      <c r="M130" s="65" t="s">
        <v>223</v>
      </c>
      <c r="N130" s="65" t="s">
        <v>338</v>
      </c>
      <c r="O130" s="65" t="s">
        <v>338</v>
      </c>
      <c r="P130" s="66"/>
      <c r="Q130" s="66"/>
      <c r="R130" s="66"/>
      <c r="S130" s="67">
        <v>-60</v>
      </c>
    </row>
    <row r="131" spans="1:19" hidden="1" x14ac:dyDescent="0.25">
      <c r="A131" s="65" t="s">
        <v>251</v>
      </c>
      <c r="B131" s="65" t="s">
        <v>372</v>
      </c>
      <c r="C131" s="65" t="s">
        <v>373</v>
      </c>
      <c r="D131" s="65" t="s">
        <v>378</v>
      </c>
      <c r="E131" s="65" t="s">
        <v>379</v>
      </c>
      <c r="F131" s="65" t="s">
        <v>219</v>
      </c>
      <c r="G131" s="65" t="s">
        <v>338</v>
      </c>
      <c r="H131" s="65" t="s">
        <v>376</v>
      </c>
      <c r="I131" s="65" t="s">
        <v>377</v>
      </c>
      <c r="J131" s="65" t="s">
        <v>225</v>
      </c>
      <c r="K131" s="65" t="s">
        <v>343</v>
      </c>
      <c r="L131" s="65" t="s">
        <v>344</v>
      </c>
      <c r="M131" s="65" t="s">
        <v>223</v>
      </c>
      <c r="N131" s="65" t="s">
        <v>338</v>
      </c>
      <c r="O131" s="65" t="s">
        <v>338</v>
      </c>
      <c r="P131" s="66"/>
      <c r="Q131" s="66"/>
      <c r="R131" s="66"/>
      <c r="S131" s="67">
        <v>-43256.34</v>
      </c>
    </row>
    <row r="132" spans="1:19" hidden="1" x14ac:dyDescent="0.25">
      <c r="A132" s="65" t="s">
        <v>251</v>
      </c>
      <c r="B132" s="65" t="s">
        <v>372</v>
      </c>
      <c r="C132" s="65" t="s">
        <v>373</v>
      </c>
      <c r="D132" s="65" t="s">
        <v>378</v>
      </c>
      <c r="E132" s="65" t="s">
        <v>379</v>
      </c>
      <c r="F132" s="65" t="s">
        <v>219</v>
      </c>
      <c r="G132" s="65" t="s">
        <v>338</v>
      </c>
      <c r="H132" s="65" t="s">
        <v>376</v>
      </c>
      <c r="I132" s="65" t="s">
        <v>377</v>
      </c>
      <c r="J132" s="65" t="s">
        <v>225</v>
      </c>
      <c r="K132" s="65" t="s">
        <v>226</v>
      </c>
      <c r="L132" s="65" t="s">
        <v>382</v>
      </c>
      <c r="M132" s="65" t="s">
        <v>223</v>
      </c>
      <c r="N132" s="65" t="s">
        <v>338</v>
      </c>
      <c r="O132" s="65" t="s">
        <v>338</v>
      </c>
      <c r="P132" s="66"/>
      <c r="Q132" s="66"/>
      <c r="R132" s="66"/>
      <c r="S132" s="67">
        <v>-15.5</v>
      </c>
    </row>
    <row r="133" spans="1:19" x14ac:dyDescent="0.25">
      <c r="A133" s="65" t="s">
        <v>251</v>
      </c>
      <c r="B133" s="65" t="s">
        <v>372</v>
      </c>
      <c r="C133" s="65" t="s">
        <v>373</v>
      </c>
      <c r="D133" s="65" t="s">
        <v>378</v>
      </c>
      <c r="E133" s="65" t="s">
        <v>379</v>
      </c>
      <c r="F133" s="65" t="s">
        <v>316</v>
      </c>
      <c r="G133" s="65" t="s">
        <v>317</v>
      </c>
      <c r="H133" s="65" t="s">
        <v>376</v>
      </c>
      <c r="I133" s="65" t="s">
        <v>377</v>
      </c>
      <c r="J133" s="65" t="s">
        <v>225</v>
      </c>
      <c r="K133" s="65" t="s">
        <v>343</v>
      </c>
      <c r="L133" s="65" t="s">
        <v>344</v>
      </c>
      <c r="M133" s="65" t="s">
        <v>223</v>
      </c>
      <c r="N133" s="65" t="s">
        <v>338</v>
      </c>
      <c r="O133" s="65" t="s">
        <v>338</v>
      </c>
      <c r="P133" s="66"/>
      <c r="Q133" s="66"/>
      <c r="R133" s="66"/>
      <c r="S133" s="67">
        <v>-41110.370000000003</v>
      </c>
    </row>
    <row r="134" spans="1:19" hidden="1" x14ac:dyDescent="0.25">
      <c r="A134" s="65" t="s">
        <v>251</v>
      </c>
      <c r="B134" s="65" t="s">
        <v>372</v>
      </c>
      <c r="C134" s="65" t="s">
        <v>373</v>
      </c>
      <c r="D134" s="65" t="s">
        <v>380</v>
      </c>
      <c r="E134" s="65" t="s">
        <v>381</v>
      </c>
      <c r="F134" s="65" t="s">
        <v>219</v>
      </c>
      <c r="G134" s="65" t="s">
        <v>338</v>
      </c>
      <c r="H134" s="65" t="s">
        <v>376</v>
      </c>
      <c r="I134" s="65" t="s">
        <v>377</v>
      </c>
      <c r="J134" s="65" t="s">
        <v>225</v>
      </c>
      <c r="K134" s="65" t="s">
        <v>343</v>
      </c>
      <c r="L134" s="65" t="s">
        <v>344</v>
      </c>
      <c r="M134" s="65" t="s">
        <v>223</v>
      </c>
      <c r="N134" s="65" t="s">
        <v>338</v>
      </c>
      <c r="O134" s="65" t="s">
        <v>338</v>
      </c>
      <c r="P134" s="66"/>
      <c r="Q134" s="66"/>
      <c r="R134" s="66"/>
      <c r="S134" s="67">
        <v>-5247.82</v>
      </c>
    </row>
    <row r="135" spans="1:19" x14ac:dyDescent="0.25">
      <c r="A135" s="65" t="s">
        <v>251</v>
      </c>
      <c r="B135" s="65" t="s">
        <v>372</v>
      </c>
      <c r="C135" s="65" t="s">
        <v>373</v>
      </c>
      <c r="D135" s="65" t="s">
        <v>380</v>
      </c>
      <c r="E135" s="65" t="s">
        <v>381</v>
      </c>
      <c r="F135" s="65" t="s">
        <v>316</v>
      </c>
      <c r="G135" s="65" t="s">
        <v>317</v>
      </c>
      <c r="H135" s="65" t="s">
        <v>376</v>
      </c>
      <c r="I135" s="65" t="s">
        <v>377</v>
      </c>
      <c r="J135" s="65" t="s">
        <v>225</v>
      </c>
      <c r="K135" s="65" t="s">
        <v>343</v>
      </c>
      <c r="L135" s="65" t="s">
        <v>344</v>
      </c>
      <c r="M135" s="65" t="s">
        <v>223</v>
      </c>
      <c r="N135" s="65" t="s">
        <v>338</v>
      </c>
      <c r="O135" s="65" t="s">
        <v>338</v>
      </c>
      <c r="P135" s="66"/>
      <c r="Q135" s="66"/>
      <c r="R135" s="66"/>
      <c r="S135" s="67">
        <v>-12392.87</v>
      </c>
    </row>
    <row r="136" spans="1:19" hidden="1" x14ac:dyDescent="0.25">
      <c r="A136" s="65" t="s">
        <v>251</v>
      </c>
      <c r="B136" s="65" t="s">
        <v>372</v>
      </c>
      <c r="C136" s="65" t="s">
        <v>373</v>
      </c>
      <c r="D136" s="65" t="s">
        <v>349</v>
      </c>
      <c r="E136" s="65" t="s">
        <v>350</v>
      </c>
      <c r="F136" s="65" t="s">
        <v>219</v>
      </c>
      <c r="G136" s="65" t="s">
        <v>338</v>
      </c>
      <c r="H136" s="65" t="s">
        <v>376</v>
      </c>
      <c r="I136" s="65" t="s">
        <v>377</v>
      </c>
      <c r="J136" s="65" t="s">
        <v>225</v>
      </c>
      <c r="K136" s="65" t="s">
        <v>226</v>
      </c>
      <c r="L136" s="65" t="s">
        <v>351</v>
      </c>
      <c r="M136" s="65" t="s">
        <v>223</v>
      </c>
      <c r="N136" s="65" t="s">
        <v>338</v>
      </c>
      <c r="O136" s="65" t="s">
        <v>338</v>
      </c>
      <c r="P136" s="66"/>
      <c r="Q136" s="66"/>
      <c r="R136" s="66"/>
      <c r="S136" s="67">
        <v>4097</v>
      </c>
    </row>
    <row r="137" spans="1:19" hidden="1" x14ac:dyDescent="0.25">
      <c r="A137" s="65" t="s">
        <v>255</v>
      </c>
      <c r="B137" s="65" t="s">
        <v>334</v>
      </c>
      <c r="C137" s="65" t="s">
        <v>335</v>
      </c>
      <c r="D137" s="65" t="s">
        <v>336</v>
      </c>
      <c r="E137" s="65" t="s">
        <v>337</v>
      </c>
      <c r="F137" s="65" t="s">
        <v>219</v>
      </c>
      <c r="G137" s="65" t="s">
        <v>338</v>
      </c>
      <c r="H137" s="65" t="s">
        <v>339</v>
      </c>
      <c r="I137" s="65" t="s">
        <v>340</v>
      </c>
      <c r="J137" s="65" t="s">
        <v>225</v>
      </c>
      <c r="K137" s="65" t="s">
        <v>226</v>
      </c>
      <c r="L137" s="65" t="s">
        <v>241</v>
      </c>
      <c r="M137" s="65" t="s">
        <v>223</v>
      </c>
      <c r="N137" s="65" t="s">
        <v>338</v>
      </c>
      <c r="O137" s="65" t="s">
        <v>338</v>
      </c>
      <c r="P137" s="66"/>
      <c r="Q137" s="66"/>
      <c r="R137" s="66"/>
      <c r="S137" s="67">
        <v>-2288192.64</v>
      </c>
    </row>
    <row r="138" spans="1:19" hidden="1" x14ac:dyDescent="0.25">
      <c r="A138" s="65" t="s">
        <v>255</v>
      </c>
      <c r="B138" s="65" t="s">
        <v>334</v>
      </c>
      <c r="C138" s="65" t="s">
        <v>335</v>
      </c>
      <c r="D138" s="65" t="s">
        <v>336</v>
      </c>
      <c r="E138" s="65" t="s">
        <v>337</v>
      </c>
      <c r="F138" s="65" t="s">
        <v>219</v>
      </c>
      <c r="G138" s="65" t="s">
        <v>338</v>
      </c>
      <c r="H138" s="65" t="s">
        <v>339</v>
      </c>
      <c r="I138" s="65" t="s">
        <v>340</v>
      </c>
      <c r="J138" s="65" t="s">
        <v>225</v>
      </c>
      <c r="K138" s="65" t="s">
        <v>226</v>
      </c>
      <c r="L138" s="65" t="s">
        <v>261</v>
      </c>
      <c r="M138" s="65" t="s">
        <v>223</v>
      </c>
      <c r="N138" s="65" t="s">
        <v>338</v>
      </c>
      <c r="O138" s="65" t="s">
        <v>338</v>
      </c>
      <c r="P138" s="66"/>
      <c r="Q138" s="66"/>
      <c r="R138" s="66"/>
      <c r="S138" s="67">
        <v>2051254.55</v>
      </c>
    </row>
    <row r="139" spans="1:19" x14ac:dyDescent="0.25">
      <c r="A139" s="65" t="s">
        <v>255</v>
      </c>
      <c r="B139" s="65" t="s">
        <v>334</v>
      </c>
      <c r="C139" s="65" t="s">
        <v>335</v>
      </c>
      <c r="D139" s="65" t="s">
        <v>336</v>
      </c>
      <c r="E139" s="65" t="s">
        <v>337</v>
      </c>
      <c r="F139" s="65" t="s">
        <v>322</v>
      </c>
      <c r="G139" s="65" t="s">
        <v>2</v>
      </c>
      <c r="H139" s="65" t="s">
        <v>339</v>
      </c>
      <c r="I139" s="65" t="s">
        <v>340</v>
      </c>
      <c r="J139" s="65" t="s">
        <v>225</v>
      </c>
      <c r="K139" s="65" t="s">
        <v>226</v>
      </c>
      <c r="L139" s="65" t="s">
        <v>241</v>
      </c>
      <c r="M139" s="65" t="s">
        <v>223</v>
      </c>
      <c r="N139" s="65" t="s">
        <v>338</v>
      </c>
      <c r="O139" s="65" t="s">
        <v>338</v>
      </c>
      <c r="P139" s="66"/>
      <c r="Q139" s="66"/>
      <c r="R139" s="66"/>
      <c r="S139" s="67">
        <v>-1033308.06</v>
      </c>
    </row>
    <row r="140" spans="1:19" x14ac:dyDescent="0.25">
      <c r="A140" s="65" t="s">
        <v>255</v>
      </c>
      <c r="B140" s="65" t="s">
        <v>334</v>
      </c>
      <c r="C140" s="65" t="s">
        <v>335</v>
      </c>
      <c r="D140" s="65" t="s">
        <v>336</v>
      </c>
      <c r="E140" s="65" t="s">
        <v>337</v>
      </c>
      <c r="F140" s="65" t="s">
        <v>322</v>
      </c>
      <c r="G140" s="65" t="s">
        <v>2</v>
      </c>
      <c r="H140" s="65" t="s">
        <v>339</v>
      </c>
      <c r="I140" s="65" t="s">
        <v>340</v>
      </c>
      <c r="J140" s="65" t="s">
        <v>225</v>
      </c>
      <c r="K140" s="65" t="s">
        <v>226</v>
      </c>
      <c r="L140" s="65" t="s">
        <v>261</v>
      </c>
      <c r="M140" s="65" t="s">
        <v>223</v>
      </c>
      <c r="N140" s="65" t="s">
        <v>338</v>
      </c>
      <c r="O140" s="65" t="s">
        <v>338</v>
      </c>
      <c r="P140" s="66"/>
      <c r="Q140" s="66"/>
      <c r="R140" s="66"/>
      <c r="S140" s="67">
        <v>700848.15</v>
      </c>
    </row>
    <row r="141" spans="1:19" hidden="1" x14ac:dyDescent="0.25">
      <c r="A141" s="65" t="s">
        <v>255</v>
      </c>
      <c r="B141" s="65" t="s">
        <v>334</v>
      </c>
      <c r="C141" s="65" t="s">
        <v>335</v>
      </c>
      <c r="D141" s="65" t="s">
        <v>341</v>
      </c>
      <c r="E141" s="65" t="s">
        <v>342</v>
      </c>
      <c r="F141" s="65" t="s">
        <v>219</v>
      </c>
      <c r="G141" s="65" t="s">
        <v>338</v>
      </c>
      <c r="H141" s="65" t="s">
        <v>339</v>
      </c>
      <c r="I141" s="65" t="s">
        <v>340</v>
      </c>
      <c r="J141" s="65" t="s">
        <v>225</v>
      </c>
      <c r="K141" s="65" t="s">
        <v>343</v>
      </c>
      <c r="L141" s="65" t="s">
        <v>344</v>
      </c>
      <c r="M141" s="65" t="s">
        <v>223</v>
      </c>
      <c r="N141" s="65" t="s">
        <v>338</v>
      </c>
      <c r="O141" s="65" t="s">
        <v>338</v>
      </c>
      <c r="P141" s="66"/>
      <c r="Q141" s="66"/>
      <c r="R141" s="66"/>
      <c r="S141" s="67">
        <v>-2911341.8</v>
      </c>
    </row>
    <row r="142" spans="1:19" x14ac:dyDescent="0.25">
      <c r="A142" s="65" t="s">
        <v>255</v>
      </c>
      <c r="B142" s="65" t="s">
        <v>334</v>
      </c>
      <c r="C142" s="65" t="s">
        <v>335</v>
      </c>
      <c r="D142" s="65" t="s">
        <v>341</v>
      </c>
      <c r="E142" s="65" t="s">
        <v>342</v>
      </c>
      <c r="F142" s="65" t="s">
        <v>316</v>
      </c>
      <c r="G142" s="65" t="s">
        <v>317</v>
      </c>
      <c r="H142" s="65" t="s">
        <v>339</v>
      </c>
      <c r="I142" s="65" t="s">
        <v>340</v>
      </c>
      <c r="J142" s="65" t="s">
        <v>225</v>
      </c>
      <c r="K142" s="65" t="s">
        <v>343</v>
      </c>
      <c r="L142" s="65" t="s">
        <v>344</v>
      </c>
      <c r="M142" s="65" t="s">
        <v>223</v>
      </c>
      <c r="N142" s="65" t="s">
        <v>338</v>
      </c>
      <c r="O142" s="65" t="s">
        <v>338</v>
      </c>
      <c r="P142" s="66"/>
      <c r="Q142" s="66"/>
      <c r="R142" s="66"/>
      <c r="S142" s="67">
        <v>-1622836.73</v>
      </c>
    </row>
    <row r="143" spans="1:19" hidden="1" x14ac:dyDescent="0.25">
      <c r="A143" s="65" t="s">
        <v>255</v>
      </c>
      <c r="B143" s="65" t="s">
        <v>334</v>
      </c>
      <c r="C143" s="65" t="s">
        <v>335</v>
      </c>
      <c r="D143" s="65" t="s">
        <v>345</v>
      </c>
      <c r="E143" s="65" t="s">
        <v>346</v>
      </c>
      <c r="F143" s="65" t="s">
        <v>219</v>
      </c>
      <c r="G143" s="65" t="s">
        <v>338</v>
      </c>
      <c r="H143" s="65" t="s">
        <v>339</v>
      </c>
      <c r="I143" s="65" t="s">
        <v>340</v>
      </c>
      <c r="J143" s="65" t="s">
        <v>225</v>
      </c>
      <c r="K143" s="65" t="s">
        <v>343</v>
      </c>
      <c r="L143" s="65" t="s">
        <v>344</v>
      </c>
      <c r="M143" s="65" t="s">
        <v>223</v>
      </c>
      <c r="N143" s="65" t="s">
        <v>338</v>
      </c>
      <c r="O143" s="65" t="s">
        <v>338</v>
      </c>
      <c r="P143" s="66"/>
      <c r="Q143" s="66"/>
      <c r="R143" s="66"/>
      <c r="S143" s="67">
        <v>-87076.95</v>
      </c>
    </row>
    <row r="144" spans="1:19" x14ac:dyDescent="0.25">
      <c r="A144" s="65" t="s">
        <v>255</v>
      </c>
      <c r="B144" s="65" t="s">
        <v>334</v>
      </c>
      <c r="C144" s="65" t="s">
        <v>335</v>
      </c>
      <c r="D144" s="65" t="s">
        <v>345</v>
      </c>
      <c r="E144" s="65" t="s">
        <v>346</v>
      </c>
      <c r="F144" s="65" t="s">
        <v>316</v>
      </c>
      <c r="G144" s="65" t="s">
        <v>317</v>
      </c>
      <c r="H144" s="65" t="s">
        <v>339</v>
      </c>
      <c r="I144" s="65" t="s">
        <v>340</v>
      </c>
      <c r="J144" s="65" t="s">
        <v>225</v>
      </c>
      <c r="K144" s="65" t="s">
        <v>343</v>
      </c>
      <c r="L144" s="65" t="s">
        <v>344</v>
      </c>
      <c r="M144" s="65" t="s">
        <v>223</v>
      </c>
      <c r="N144" s="65" t="s">
        <v>338</v>
      </c>
      <c r="O144" s="65" t="s">
        <v>338</v>
      </c>
      <c r="P144" s="66"/>
      <c r="Q144" s="66"/>
      <c r="R144" s="66"/>
      <c r="S144" s="67">
        <v>-53718.69</v>
      </c>
    </row>
    <row r="145" spans="1:19" hidden="1" x14ac:dyDescent="0.25">
      <c r="A145" s="65" t="s">
        <v>255</v>
      </c>
      <c r="B145" s="65" t="s">
        <v>334</v>
      </c>
      <c r="C145" s="65" t="s">
        <v>335</v>
      </c>
      <c r="D145" s="65" t="s">
        <v>347</v>
      </c>
      <c r="E145" s="65" t="s">
        <v>348</v>
      </c>
      <c r="F145" s="65" t="s">
        <v>219</v>
      </c>
      <c r="G145" s="65" t="s">
        <v>338</v>
      </c>
      <c r="H145" s="65" t="s">
        <v>339</v>
      </c>
      <c r="I145" s="65" t="s">
        <v>340</v>
      </c>
      <c r="J145" s="65" t="s">
        <v>225</v>
      </c>
      <c r="K145" s="65" t="s">
        <v>343</v>
      </c>
      <c r="L145" s="65" t="s">
        <v>344</v>
      </c>
      <c r="M145" s="65" t="s">
        <v>223</v>
      </c>
      <c r="N145" s="65" t="s">
        <v>338</v>
      </c>
      <c r="O145" s="65" t="s">
        <v>338</v>
      </c>
      <c r="P145" s="66"/>
      <c r="Q145" s="66"/>
      <c r="R145" s="66"/>
      <c r="S145" s="67">
        <v>-33.729999999999997</v>
      </c>
    </row>
    <row r="146" spans="1:19" x14ac:dyDescent="0.25">
      <c r="A146" s="65" t="s">
        <v>255</v>
      </c>
      <c r="B146" s="65" t="s">
        <v>334</v>
      </c>
      <c r="C146" s="65" t="s">
        <v>335</v>
      </c>
      <c r="D146" s="65" t="s">
        <v>347</v>
      </c>
      <c r="E146" s="65" t="s">
        <v>348</v>
      </c>
      <c r="F146" s="65" t="s">
        <v>316</v>
      </c>
      <c r="G146" s="65" t="s">
        <v>317</v>
      </c>
      <c r="H146" s="65" t="s">
        <v>339</v>
      </c>
      <c r="I146" s="65" t="s">
        <v>340</v>
      </c>
      <c r="J146" s="65" t="s">
        <v>225</v>
      </c>
      <c r="K146" s="65" t="s">
        <v>343</v>
      </c>
      <c r="L146" s="65" t="s">
        <v>344</v>
      </c>
      <c r="M146" s="65" t="s">
        <v>223</v>
      </c>
      <c r="N146" s="65" t="s">
        <v>338</v>
      </c>
      <c r="O146" s="65" t="s">
        <v>338</v>
      </c>
      <c r="P146" s="66"/>
      <c r="Q146" s="66"/>
      <c r="R146" s="66"/>
      <c r="S146" s="67">
        <v>-19.5</v>
      </c>
    </row>
    <row r="147" spans="1:19" hidden="1" x14ac:dyDescent="0.25">
      <c r="A147" s="65" t="s">
        <v>255</v>
      </c>
      <c r="B147" s="65" t="s">
        <v>334</v>
      </c>
      <c r="C147" s="65" t="s">
        <v>335</v>
      </c>
      <c r="D147" s="65" t="s">
        <v>349</v>
      </c>
      <c r="E147" s="65" t="s">
        <v>350</v>
      </c>
      <c r="F147" s="65" t="s">
        <v>219</v>
      </c>
      <c r="G147" s="65" t="s">
        <v>338</v>
      </c>
      <c r="H147" s="65" t="s">
        <v>339</v>
      </c>
      <c r="I147" s="65" t="s">
        <v>340</v>
      </c>
      <c r="J147" s="65" t="s">
        <v>225</v>
      </c>
      <c r="K147" s="65" t="s">
        <v>226</v>
      </c>
      <c r="L147" s="65" t="s">
        <v>351</v>
      </c>
      <c r="M147" s="65" t="s">
        <v>223</v>
      </c>
      <c r="N147" s="65" t="s">
        <v>338</v>
      </c>
      <c r="O147" s="65" t="s">
        <v>338</v>
      </c>
      <c r="P147" s="66"/>
      <c r="Q147" s="66"/>
      <c r="R147" s="66"/>
      <c r="S147" s="67">
        <v>133135</v>
      </c>
    </row>
    <row r="148" spans="1:19" hidden="1" x14ac:dyDescent="0.25">
      <c r="A148" s="65" t="s">
        <v>255</v>
      </c>
      <c r="B148" s="65" t="s">
        <v>352</v>
      </c>
      <c r="C148" s="65" t="s">
        <v>353</v>
      </c>
      <c r="D148" s="65" t="s">
        <v>354</v>
      </c>
      <c r="E148" s="65" t="s">
        <v>355</v>
      </c>
      <c r="F148" s="65" t="s">
        <v>219</v>
      </c>
      <c r="G148" s="65" t="s">
        <v>338</v>
      </c>
      <c r="H148" s="65" t="s">
        <v>356</v>
      </c>
      <c r="I148" s="65" t="s">
        <v>357</v>
      </c>
      <c r="J148" s="65" t="s">
        <v>225</v>
      </c>
      <c r="K148" s="65" t="s">
        <v>226</v>
      </c>
      <c r="L148" s="65" t="s">
        <v>241</v>
      </c>
      <c r="M148" s="65" t="s">
        <v>223</v>
      </c>
      <c r="N148" s="65" t="s">
        <v>338</v>
      </c>
      <c r="O148" s="65" t="s">
        <v>338</v>
      </c>
      <c r="P148" s="66"/>
      <c r="Q148" s="66"/>
      <c r="R148" s="66"/>
      <c r="S148" s="67">
        <v>-505814.72</v>
      </c>
    </row>
    <row r="149" spans="1:19" hidden="1" x14ac:dyDescent="0.25">
      <c r="A149" s="65" t="s">
        <v>255</v>
      </c>
      <c r="B149" s="65" t="s">
        <v>352</v>
      </c>
      <c r="C149" s="65" t="s">
        <v>353</v>
      </c>
      <c r="D149" s="65" t="s">
        <v>354</v>
      </c>
      <c r="E149" s="65" t="s">
        <v>355</v>
      </c>
      <c r="F149" s="65" t="s">
        <v>219</v>
      </c>
      <c r="G149" s="65" t="s">
        <v>338</v>
      </c>
      <c r="H149" s="65" t="s">
        <v>356</v>
      </c>
      <c r="I149" s="65" t="s">
        <v>357</v>
      </c>
      <c r="J149" s="65" t="s">
        <v>225</v>
      </c>
      <c r="K149" s="65" t="s">
        <v>226</v>
      </c>
      <c r="L149" s="65" t="s">
        <v>261</v>
      </c>
      <c r="M149" s="65" t="s">
        <v>223</v>
      </c>
      <c r="N149" s="65" t="s">
        <v>338</v>
      </c>
      <c r="O149" s="65" t="s">
        <v>338</v>
      </c>
      <c r="P149" s="66"/>
      <c r="Q149" s="66"/>
      <c r="R149" s="66"/>
      <c r="S149" s="67">
        <v>481664.3</v>
      </c>
    </row>
    <row r="150" spans="1:19" x14ac:dyDescent="0.25">
      <c r="A150" s="65" t="s">
        <v>255</v>
      </c>
      <c r="B150" s="65" t="s">
        <v>352</v>
      </c>
      <c r="C150" s="65" t="s">
        <v>353</v>
      </c>
      <c r="D150" s="65" t="s">
        <v>354</v>
      </c>
      <c r="E150" s="65" t="s">
        <v>355</v>
      </c>
      <c r="F150" s="65" t="s">
        <v>322</v>
      </c>
      <c r="G150" s="65" t="s">
        <v>2</v>
      </c>
      <c r="H150" s="65" t="s">
        <v>356</v>
      </c>
      <c r="I150" s="65" t="s">
        <v>357</v>
      </c>
      <c r="J150" s="65" t="s">
        <v>225</v>
      </c>
      <c r="K150" s="65" t="s">
        <v>226</v>
      </c>
      <c r="L150" s="65" t="s">
        <v>241</v>
      </c>
      <c r="M150" s="65" t="s">
        <v>223</v>
      </c>
      <c r="N150" s="65" t="s">
        <v>338</v>
      </c>
      <c r="O150" s="65" t="s">
        <v>338</v>
      </c>
      <c r="P150" s="66"/>
      <c r="Q150" s="66"/>
      <c r="R150" s="66"/>
      <c r="S150" s="67">
        <v>-448502.37</v>
      </c>
    </row>
    <row r="151" spans="1:19" x14ac:dyDescent="0.25">
      <c r="A151" s="65" t="s">
        <v>255</v>
      </c>
      <c r="B151" s="65" t="s">
        <v>352</v>
      </c>
      <c r="C151" s="65" t="s">
        <v>353</v>
      </c>
      <c r="D151" s="65" t="s">
        <v>354</v>
      </c>
      <c r="E151" s="65" t="s">
        <v>355</v>
      </c>
      <c r="F151" s="65" t="s">
        <v>322</v>
      </c>
      <c r="G151" s="65" t="s">
        <v>2</v>
      </c>
      <c r="H151" s="65" t="s">
        <v>356</v>
      </c>
      <c r="I151" s="65" t="s">
        <v>357</v>
      </c>
      <c r="J151" s="65" t="s">
        <v>225</v>
      </c>
      <c r="K151" s="65" t="s">
        <v>226</v>
      </c>
      <c r="L151" s="65" t="s">
        <v>261</v>
      </c>
      <c r="M151" s="65" t="s">
        <v>223</v>
      </c>
      <c r="N151" s="65" t="s">
        <v>338</v>
      </c>
      <c r="O151" s="65" t="s">
        <v>338</v>
      </c>
      <c r="P151" s="66"/>
      <c r="Q151" s="66"/>
      <c r="R151" s="66"/>
      <c r="S151" s="67">
        <v>406411.95</v>
      </c>
    </row>
    <row r="152" spans="1:19" hidden="1" x14ac:dyDescent="0.25">
      <c r="A152" s="65" t="s">
        <v>255</v>
      </c>
      <c r="B152" s="65" t="s">
        <v>352</v>
      </c>
      <c r="C152" s="65" t="s">
        <v>353</v>
      </c>
      <c r="D152" s="65" t="s">
        <v>358</v>
      </c>
      <c r="E152" s="65" t="s">
        <v>359</v>
      </c>
      <c r="F152" s="65" t="s">
        <v>219</v>
      </c>
      <c r="G152" s="65" t="s">
        <v>338</v>
      </c>
      <c r="H152" s="65" t="s">
        <v>356</v>
      </c>
      <c r="I152" s="65" t="s">
        <v>357</v>
      </c>
      <c r="J152" s="65" t="s">
        <v>225</v>
      </c>
      <c r="K152" s="65" t="s">
        <v>343</v>
      </c>
      <c r="L152" s="65" t="s">
        <v>344</v>
      </c>
      <c r="M152" s="65" t="s">
        <v>223</v>
      </c>
      <c r="N152" s="65" t="s">
        <v>338</v>
      </c>
      <c r="O152" s="65" t="s">
        <v>338</v>
      </c>
      <c r="P152" s="66"/>
      <c r="Q152" s="66"/>
      <c r="R152" s="66"/>
      <c r="S152" s="67">
        <v>-833840.76</v>
      </c>
    </row>
    <row r="153" spans="1:19" x14ac:dyDescent="0.25">
      <c r="A153" s="65" t="s">
        <v>255</v>
      </c>
      <c r="B153" s="65" t="s">
        <v>352</v>
      </c>
      <c r="C153" s="65" t="s">
        <v>353</v>
      </c>
      <c r="D153" s="65" t="s">
        <v>358</v>
      </c>
      <c r="E153" s="65" t="s">
        <v>359</v>
      </c>
      <c r="F153" s="65" t="s">
        <v>316</v>
      </c>
      <c r="G153" s="65" t="s">
        <v>317</v>
      </c>
      <c r="H153" s="65" t="s">
        <v>356</v>
      </c>
      <c r="I153" s="65" t="s">
        <v>357</v>
      </c>
      <c r="J153" s="65" t="s">
        <v>225</v>
      </c>
      <c r="K153" s="65" t="s">
        <v>343</v>
      </c>
      <c r="L153" s="65" t="s">
        <v>344</v>
      </c>
      <c r="M153" s="65" t="s">
        <v>223</v>
      </c>
      <c r="N153" s="65" t="s">
        <v>338</v>
      </c>
      <c r="O153" s="65" t="s">
        <v>338</v>
      </c>
      <c r="P153" s="66"/>
      <c r="Q153" s="66"/>
      <c r="R153" s="66"/>
      <c r="S153" s="67">
        <v>-953606.73</v>
      </c>
    </row>
    <row r="154" spans="1:19" hidden="1" x14ac:dyDescent="0.25">
      <c r="A154" s="65" t="s">
        <v>255</v>
      </c>
      <c r="B154" s="65" t="s">
        <v>352</v>
      </c>
      <c r="C154" s="65" t="s">
        <v>353</v>
      </c>
      <c r="D154" s="65" t="s">
        <v>360</v>
      </c>
      <c r="E154" s="65" t="s">
        <v>361</v>
      </c>
      <c r="F154" s="65" t="s">
        <v>219</v>
      </c>
      <c r="G154" s="65" t="s">
        <v>338</v>
      </c>
      <c r="H154" s="65" t="s">
        <v>356</v>
      </c>
      <c r="I154" s="65" t="s">
        <v>357</v>
      </c>
      <c r="J154" s="65" t="s">
        <v>225</v>
      </c>
      <c r="K154" s="65" t="s">
        <v>343</v>
      </c>
      <c r="L154" s="65" t="s">
        <v>344</v>
      </c>
      <c r="M154" s="65" t="s">
        <v>223</v>
      </c>
      <c r="N154" s="65" t="s">
        <v>338</v>
      </c>
      <c r="O154" s="65" t="s">
        <v>338</v>
      </c>
      <c r="P154" s="66"/>
      <c r="Q154" s="66"/>
      <c r="R154" s="66"/>
      <c r="S154" s="67">
        <v>-43780.19</v>
      </c>
    </row>
    <row r="155" spans="1:19" x14ac:dyDescent="0.25">
      <c r="A155" s="65" t="s">
        <v>255</v>
      </c>
      <c r="B155" s="65" t="s">
        <v>352</v>
      </c>
      <c r="C155" s="65" t="s">
        <v>353</v>
      </c>
      <c r="D155" s="65" t="s">
        <v>360</v>
      </c>
      <c r="E155" s="65" t="s">
        <v>361</v>
      </c>
      <c r="F155" s="65" t="s">
        <v>316</v>
      </c>
      <c r="G155" s="65" t="s">
        <v>317</v>
      </c>
      <c r="H155" s="65" t="s">
        <v>356</v>
      </c>
      <c r="I155" s="65" t="s">
        <v>357</v>
      </c>
      <c r="J155" s="65" t="s">
        <v>225</v>
      </c>
      <c r="K155" s="65" t="s">
        <v>343</v>
      </c>
      <c r="L155" s="65" t="s">
        <v>344</v>
      </c>
      <c r="M155" s="65" t="s">
        <v>223</v>
      </c>
      <c r="N155" s="65" t="s">
        <v>338</v>
      </c>
      <c r="O155" s="65" t="s">
        <v>338</v>
      </c>
      <c r="P155" s="66"/>
      <c r="Q155" s="66"/>
      <c r="R155" s="66"/>
      <c r="S155" s="67">
        <v>-83227.009999999995</v>
      </c>
    </row>
    <row r="156" spans="1:19" hidden="1" x14ac:dyDescent="0.25">
      <c r="A156" s="65" t="s">
        <v>255</v>
      </c>
      <c r="B156" s="65" t="s">
        <v>352</v>
      </c>
      <c r="C156" s="65" t="s">
        <v>353</v>
      </c>
      <c r="D156" s="65" t="s">
        <v>362</v>
      </c>
      <c r="E156" s="65" t="s">
        <v>363</v>
      </c>
      <c r="F156" s="65" t="s">
        <v>219</v>
      </c>
      <c r="G156" s="65" t="s">
        <v>338</v>
      </c>
      <c r="H156" s="65" t="s">
        <v>356</v>
      </c>
      <c r="I156" s="65" t="s">
        <v>357</v>
      </c>
      <c r="J156" s="65" t="s">
        <v>225</v>
      </c>
      <c r="K156" s="65" t="s">
        <v>343</v>
      </c>
      <c r="L156" s="65" t="s">
        <v>344</v>
      </c>
      <c r="M156" s="65" t="s">
        <v>223</v>
      </c>
      <c r="N156" s="65" t="s">
        <v>338</v>
      </c>
      <c r="O156" s="65" t="s">
        <v>338</v>
      </c>
      <c r="P156" s="66"/>
      <c r="Q156" s="66"/>
      <c r="R156" s="66"/>
      <c r="S156" s="67">
        <v>-80.349999999999994</v>
      </c>
    </row>
    <row r="157" spans="1:19" x14ac:dyDescent="0.25">
      <c r="A157" s="65" t="s">
        <v>255</v>
      </c>
      <c r="B157" s="65" t="s">
        <v>352</v>
      </c>
      <c r="C157" s="65" t="s">
        <v>353</v>
      </c>
      <c r="D157" s="65" t="s">
        <v>362</v>
      </c>
      <c r="E157" s="65" t="s">
        <v>363</v>
      </c>
      <c r="F157" s="65" t="s">
        <v>316</v>
      </c>
      <c r="G157" s="65" t="s">
        <v>317</v>
      </c>
      <c r="H157" s="65" t="s">
        <v>356</v>
      </c>
      <c r="I157" s="65" t="s">
        <v>357</v>
      </c>
      <c r="J157" s="65" t="s">
        <v>225</v>
      </c>
      <c r="K157" s="65" t="s">
        <v>343</v>
      </c>
      <c r="L157" s="65" t="s">
        <v>344</v>
      </c>
      <c r="M157" s="65" t="s">
        <v>223</v>
      </c>
      <c r="N157" s="65" t="s">
        <v>338</v>
      </c>
      <c r="O157" s="65" t="s">
        <v>338</v>
      </c>
      <c r="P157" s="66"/>
      <c r="Q157" s="66"/>
      <c r="R157" s="66"/>
      <c r="S157" s="67">
        <v>-0.49</v>
      </c>
    </row>
    <row r="158" spans="1:19" hidden="1" x14ac:dyDescent="0.25">
      <c r="A158" s="65" t="s">
        <v>255</v>
      </c>
      <c r="B158" s="65" t="s">
        <v>352</v>
      </c>
      <c r="C158" s="65" t="s">
        <v>353</v>
      </c>
      <c r="D158" s="65" t="s">
        <v>378</v>
      </c>
      <c r="E158" s="65" t="s">
        <v>379</v>
      </c>
      <c r="F158" s="65" t="s">
        <v>219</v>
      </c>
      <c r="G158" s="65" t="s">
        <v>338</v>
      </c>
      <c r="H158" s="65" t="s">
        <v>356</v>
      </c>
      <c r="I158" s="65" t="s">
        <v>357</v>
      </c>
      <c r="J158" s="65" t="s">
        <v>225</v>
      </c>
      <c r="K158" s="65" t="s">
        <v>343</v>
      </c>
      <c r="L158" s="65" t="s">
        <v>344</v>
      </c>
      <c r="M158" s="65" t="s">
        <v>223</v>
      </c>
      <c r="N158" s="65" t="s">
        <v>338</v>
      </c>
      <c r="O158" s="65" t="s">
        <v>338</v>
      </c>
      <c r="P158" s="66"/>
      <c r="Q158" s="66"/>
      <c r="R158" s="66"/>
      <c r="S158" s="67">
        <v>-62</v>
      </c>
    </row>
    <row r="159" spans="1:19" hidden="1" x14ac:dyDescent="0.25">
      <c r="A159" s="65" t="s">
        <v>255</v>
      </c>
      <c r="B159" s="65" t="s">
        <v>352</v>
      </c>
      <c r="C159" s="65" t="s">
        <v>353</v>
      </c>
      <c r="D159" s="65" t="s">
        <v>378</v>
      </c>
      <c r="E159" s="65" t="s">
        <v>379</v>
      </c>
      <c r="F159" s="65" t="s">
        <v>219</v>
      </c>
      <c r="G159" s="65" t="s">
        <v>338</v>
      </c>
      <c r="H159" s="65" t="s">
        <v>356</v>
      </c>
      <c r="I159" s="65" t="s">
        <v>357</v>
      </c>
      <c r="J159" s="65" t="s">
        <v>225</v>
      </c>
      <c r="K159" s="65" t="s">
        <v>226</v>
      </c>
      <c r="L159" s="65" t="s">
        <v>382</v>
      </c>
      <c r="M159" s="65" t="s">
        <v>223</v>
      </c>
      <c r="N159" s="65" t="s">
        <v>338</v>
      </c>
      <c r="O159" s="65" t="s">
        <v>338</v>
      </c>
      <c r="P159" s="66"/>
      <c r="Q159" s="66"/>
      <c r="R159" s="66"/>
      <c r="S159" s="67">
        <v>62</v>
      </c>
    </row>
    <row r="160" spans="1:19" hidden="1" x14ac:dyDescent="0.25">
      <c r="A160" s="65" t="s">
        <v>255</v>
      </c>
      <c r="B160" s="65" t="s">
        <v>352</v>
      </c>
      <c r="C160" s="65" t="s">
        <v>353</v>
      </c>
      <c r="D160" s="65" t="s">
        <v>349</v>
      </c>
      <c r="E160" s="65" t="s">
        <v>350</v>
      </c>
      <c r="F160" s="65" t="s">
        <v>219</v>
      </c>
      <c r="G160" s="65" t="s">
        <v>338</v>
      </c>
      <c r="H160" s="65" t="s">
        <v>356</v>
      </c>
      <c r="I160" s="65" t="s">
        <v>357</v>
      </c>
      <c r="J160" s="65" t="s">
        <v>225</v>
      </c>
      <c r="K160" s="65" t="s">
        <v>226</v>
      </c>
      <c r="L160" s="65" t="s">
        <v>351</v>
      </c>
      <c r="M160" s="65" t="s">
        <v>223</v>
      </c>
      <c r="N160" s="65" t="s">
        <v>338</v>
      </c>
      <c r="O160" s="65" t="s">
        <v>338</v>
      </c>
      <c r="P160" s="66"/>
      <c r="Q160" s="66"/>
      <c r="R160" s="66"/>
      <c r="S160" s="67">
        <v>60042</v>
      </c>
    </row>
    <row r="161" spans="1:19" hidden="1" x14ac:dyDescent="0.25">
      <c r="A161" s="65" t="s">
        <v>255</v>
      </c>
      <c r="B161" s="65" t="s">
        <v>364</v>
      </c>
      <c r="C161" s="65" t="s">
        <v>365</v>
      </c>
      <c r="D161" s="65" t="s">
        <v>366</v>
      </c>
      <c r="E161" s="65" t="s">
        <v>367</v>
      </c>
      <c r="F161" s="65" t="s">
        <v>219</v>
      </c>
      <c r="G161" s="65" t="s">
        <v>338</v>
      </c>
      <c r="H161" s="65" t="s">
        <v>356</v>
      </c>
      <c r="I161" s="65" t="s">
        <v>357</v>
      </c>
      <c r="J161" s="65" t="s">
        <v>225</v>
      </c>
      <c r="K161" s="65" t="s">
        <v>226</v>
      </c>
      <c r="L161" s="65" t="s">
        <v>241</v>
      </c>
      <c r="M161" s="65" t="s">
        <v>223</v>
      </c>
      <c r="N161" s="65" t="s">
        <v>338</v>
      </c>
      <c r="O161" s="65" t="s">
        <v>338</v>
      </c>
      <c r="P161" s="66"/>
      <c r="Q161" s="66"/>
      <c r="R161" s="66"/>
      <c r="S161" s="67">
        <v>-14576.73</v>
      </c>
    </row>
    <row r="162" spans="1:19" hidden="1" x14ac:dyDescent="0.25">
      <c r="A162" s="65" t="s">
        <v>255</v>
      </c>
      <c r="B162" s="65" t="s">
        <v>364</v>
      </c>
      <c r="C162" s="65" t="s">
        <v>365</v>
      </c>
      <c r="D162" s="65" t="s">
        <v>366</v>
      </c>
      <c r="E162" s="65" t="s">
        <v>367</v>
      </c>
      <c r="F162" s="65" t="s">
        <v>219</v>
      </c>
      <c r="G162" s="65" t="s">
        <v>338</v>
      </c>
      <c r="H162" s="65" t="s">
        <v>356</v>
      </c>
      <c r="I162" s="65" t="s">
        <v>357</v>
      </c>
      <c r="J162" s="65" t="s">
        <v>225</v>
      </c>
      <c r="K162" s="65" t="s">
        <v>226</v>
      </c>
      <c r="L162" s="65" t="s">
        <v>261</v>
      </c>
      <c r="M162" s="65" t="s">
        <v>223</v>
      </c>
      <c r="N162" s="65" t="s">
        <v>338</v>
      </c>
      <c r="O162" s="65" t="s">
        <v>338</v>
      </c>
      <c r="P162" s="66"/>
      <c r="Q162" s="66"/>
      <c r="R162" s="66"/>
      <c r="S162" s="67">
        <v>14906.83</v>
      </c>
    </row>
    <row r="163" spans="1:19" x14ac:dyDescent="0.25">
      <c r="A163" s="65" t="s">
        <v>255</v>
      </c>
      <c r="B163" s="65" t="s">
        <v>364</v>
      </c>
      <c r="C163" s="65" t="s">
        <v>365</v>
      </c>
      <c r="D163" s="65" t="s">
        <v>366</v>
      </c>
      <c r="E163" s="65" t="s">
        <v>367</v>
      </c>
      <c r="F163" s="65" t="s">
        <v>322</v>
      </c>
      <c r="G163" s="65" t="s">
        <v>2</v>
      </c>
      <c r="H163" s="65" t="s">
        <v>356</v>
      </c>
      <c r="I163" s="65" t="s">
        <v>357</v>
      </c>
      <c r="J163" s="65" t="s">
        <v>225</v>
      </c>
      <c r="K163" s="65" t="s">
        <v>226</v>
      </c>
      <c r="L163" s="65" t="s">
        <v>241</v>
      </c>
      <c r="M163" s="65" t="s">
        <v>223</v>
      </c>
      <c r="N163" s="65" t="s">
        <v>338</v>
      </c>
      <c r="O163" s="65" t="s">
        <v>338</v>
      </c>
      <c r="P163" s="66"/>
      <c r="Q163" s="66"/>
      <c r="R163" s="66"/>
      <c r="S163" s="67">
        <v>-39639.629999999997</v>
      </c>
    </row>
    <row r="164" spans="1:19" x14ac:dyDescent="0.25">
      <c r="A164" s="65" t="s">
        <v>255</v>
      </c>
      <c r="B164" s="65" t="s">
        <v>364</v>
      </c>
      <c r="C164" s="65" t="s">
        <v>365</v>
      </c>
      <c r="D164" s="65" t="s">
        <v>366</v>
      </c>
      <c r="E164" s="65" t="s">
        <v>367</v>
      </c>
      <c r="F164" s="65" t="s">
        <v>322</v>
      </c>
      <c r="G164" s="65" t="s">
        <v>2</v>
      </c>
      <c r="H164" s="65" t="s">
        <v>356</v>
      </c>
      <c r="I164" s="65" t="s">
        <v>357</v>
      </c>
      <c r="J164" s="65" t="s">
        <v>225</v>
      </c>
      <c r="K164" s="65" t="s">
        <v>226</v>
      </c>
      <c r="L164" s="65" t="s">
        <v>261</v>
      </c>
      <c r="M164" s="65" t="s">
        <v>223</v>
      </c>
      <c r="N164" s="65" t="s">
        <v>338</v>
      </c>
      <c r="O164" s="65" t="s">
        <v>338</v>
      </c>
      <c r="P164" s="66"/>
      <c r="Q164" s="66"/>
      <c r="R164" s="66"/>
      <c r="S164" s="67">
        <v>42662.239999999998</v>
      </c>
    </row>
    <row r="165" spans="1:19" hidden="1" x14ac:dyDescent="0.25">
      <c r="A165" s="65" t="s">
        <v>255</v>
      </c>
      <c r="B165" s="65" t="s">
        <v>364</v>
      </c>
      <c r="C165" s="65" t="s">
        <v>365</v>
      </c>
      <c r="D165" s="65" t="s">
        <v>368</v>
      </c>
      <c r="E165" s="65" t="s">
        <v>369</v>
      </c>
      <c r="F165" s="65" t="s">
        <v>219</v>
      </c>
      <c r="G165" s="65" t="s">
        <v>338</v>
      </c>
      <c r="H165" s="65" t="s">
        <v>356</v>
      </c>
      <c r="I165" s="65" t="s">
        <v>357</v>
      </c>
      <c r="J165" s="65" t="s">
        <v>225</v>
      </c>
      <c r="K165" s="65" t="s">
        <v>343</v>
      </c>
      <c r="L165" s="65" t="s">
        <v>344</v>
      </c>
      <c r="M165" s="65" t="s">
        <v>223</v>
      </c>
      <c r="N165" s="65" t="s">
        <v>338</v>
      </c>
      <c r="O165" s="65" t="s">
        <v>338</v>
      </c>
      <c r="P165" s="66"/>
      <c r="Q165" s="66"/>
      <c r="R165" s="66"/>
      <c r="S165" s="67">
        <v>-9885.5300000000007</v>
      </c>
    </row>
    <row r="166" spans="1:19" x14ac:dyDescent="0.25">
      <c r="A166" s="65" t="s">
        <v>255</v>
      </c>
      <c r="B166" s="65" t="s">
        <v>364</v>
      </c>
      <c r="C166" s="65" t="s">
        <v>365</v>
      </c>
      <c r="D166" s="65" t="s">
        <v>368</v>
      </c>
      <c r="E166" s="65" t="s">
        <v>369</v>
      </c>
      <c r="F166" s="65" t="s">
        <v>316</v>
      </c>
      <c r="G166" s="65" t="s">
        <v>317</v>
      </c>
      <c r="H166" s="65" t="s">
        <v>356</v>
      </c>
      <c r="I166" s="65" t="s">
        <v>357</v>
      </c>
      <c r="J166" s="65" t="s">
        <v>225</v>
      </c>
      <c r="K166" s="65" t="s">
        <v>343</v>
      </c>
      <c r="L166" s="65" t="s">
        <v>344</v>
      </c>
      <c r="M166" s="65" t="s">
        <v>223</v>
      </c>
      <c r="N166" s="65" t="s">
        <v>338</v>
      </c>
      <c r="O166" s="65" t="s">
        <v>338</v>
      </c>
      <c r="P166" s="66"/>
      <c r="Q166" s="66"/>
      <c r="R166" s="66"/>
      <c r="S166" s="67">
        <v>-14985.57</v>
      </c>
    </row>
    <row r="167" spans="1:19" hidden="1" x14ac:dyDescent="0.25">
      <c r="A167" s="65" t="s">
        <v>255</v>
      </c>
      <c r="B167" s="65" t="s">
        <v>364</v>
      </c>
      <c r="C167" s="65" t="s">
        <v>365</v>
      </c>
      <c r="D167" s="65" t="s">
        <v>370</v>
      </c>
      <c r="E167" s="65" t="s">
        <v>371</v>
      </c>
      <c r="F167" s="65" t="s">
        <v>219</v>
      </c>
      <c r="G167" s="65" t="s">
        <v>338</v>
      </c>
      <c r="H167" s="65" t="s">
        <v>356</v>
      </c>
      <c r="I167" s="65" t="s">
        <v>357</v>
      </c>
      <c r="J167" s="65" t="s">
        <v>225</v>
      </c>
      <c r="K167" s="65" t="s">
        <v>343</v>
      </c>
      <c r="L167" s="65" t="s">
        <v>344</v>
      </c>
      <c r="M167" s="65" t="s">
        <v>223</v>
      </c>
      <c r="N167" s="65" t="s">
        <v>338</v>
      </c>
      <c r="O167" s="65" t="s">
        <v>338</v>
      </c>
      <c r="P167" s="66"/>
      <c r="Q167" s="66"/>
      <c r="R167" s="66"/>
      <c r="S167" s="67">
        <v>-21053.09</v>
      </c>
    </row>
    <row r="168" spans="1:19" x14ac:dyDescent="0.25">
      <c r="A168" s="65" t="s">
        <v>255</v>
      </c>
      <c r="B168" s="65" t="s">
        <v>364</v>
      </c>
      <c r="C168" s="65" t="s">
        <v>365</v>
      </c>
      <c r="D168" s="65" t="s">
        <v>370</v>
      </c>
      <c r="E168" s="65" t="s">
        <v>371</v>
      </c>
      <c r="F168" s="65" t="s">
        <v>316</v>
      </c>
      <c r="G168" s="65" t="s">
        <v>317</v>
      </c>
      <c r="H168" s="65" t="s">
        <v>356</v>
      </c>
      <c r="I168" s="65" t="s">
        <v>357</v>
      </c>
      <c r="J168" s="65" t="s">
        <v>225</v>
      </c>
      <c r="K168" s="65" t="s">
        <v>343</v>
      </c>
      <c r="L168" s="65" t="s">
        <v>344</v>
      </c>
      <c r="M168" s="65" t="s">
        <v>223</v>
      </c>
      <c r="N168" s="65" t="s">
        <v>338</v>
      </c>
      <c r="O168" s="65" t="s">
        <v>338</v>
      </c>
      <c r="P168" s="66"/>
      <c r="Q168" s="66"/>
      <c r="R168" s="66"/>
      <c r="S168" s="67">
        <v>-72600.490000000005</v>
      </c>
    </row>
    <row r="169" spans="1:19" hidden="1" x14ac:dyDescent="0.25">
      <c r="A169" s="65" t="s">
        <v>255</v>
      </c>
      <c r="B169" s="65" t="s">
        <v>364</v>
      </c>
      <c r="C169" s="65" t="s">
        <v>365</v>
      </c>
      <c r="D169" s="65" t="s">
        <v>349</v>
      </c>
      <c r="E169" s="65" t="s">
        <v>350</v>
      </c>
      <c r="F169" s="65" t="s">
        <v>219</v>
      </c>
      <c r="G169" s="65" t="s">
        <v>338</v>
      </c>
      <c r="H169" s="65" t="s">
        <v>356</v>
      </c>
      <c r="I169" s="65" t="s">
        <v>357</v>
      </c>
      <c r="J169" s="65" t="s">
        <v>225</v>
      </c>
      <c r="K169" s="65" t="s">
        <v>226</v>
      </c>
      <c r="L169" s="65" t="s">
        <v>351</v>
      </c>
      <c r="M169" s="65" t="s">
        <v>223</v>
      </c>
      <c r="N169" s="65" t="s">
        <v>338</v>
      </c>
      <c r="O169" s="65" t="s">
        <v>338</v>
      </c>
      <c r="P169" s="66"/>
      <c r="Q169" s="66"/>
      <c r="R169" s="66"/>
      <c r="S169" s="67">
        <v>6338</v>
      </c>
    </row>
    <row r="170" spans="1:19" hidden="1" x14ac:dyDescent="0.25">
      <c r="A170" s="65" t="s">
        <v>255</v>
      </c>
      <c r="B170" s="65" t="s">
        <v>372</v>
      </c>
      <c r="C170" s="65" t="s">
        <v>373</v>
      </c>
      <c r="D170" s="65" t="s">
        <v>374</v>
      </c>
      <c r="E170" s="65" t="s">
        <v>375</v>
      </c>
      <c r="F170" s="65" t="s">
        <v>219</v>
      </c>
      <c r="G170" s="65" t="s">
        <v>338</v>
      </c>
      <c r="H170" s="65" t="s">
        <v>376</v>
      </c>
      <c r="I170" s="65" t="s">
        <v>377</v>
      </c>
      <c r="J170" s="65" t="s">
        <v>225</v>
      </c>
      <c r="K170" s="65" t="s">
        <v>226</v>
      </c>
      <c r="L170" s="65" t="s">
        <v>241</v>
      </c>
      <c r="M170" s="65" t="s">
        <v>223</v>
      </c>
      <c r="N170" s="65" t="s">
        <v>338</v>
      </c>
      <c r="O170" s="65" t="s">
        <v>338</v>
      </c>
      <c r="P170" s="66"/>
      <c r="Q170" s="66"/>
      <c r="R170" s="66"/>
      <c r="S170" s="67">
        <v>-47008.18</v>
      </c>
    </row>
    <row r="171" spans="1:19" hidden="1" x14ac:dyDescent="0.25">
      <c r="A171" s="65" t="s">
        <v>255</v>
      </c>
      <c r="B171" s="65" t="s">
        <v>372</v>
      </c>
      <c r="C171" s="65" t="s">
        <v>373</v>
      </c>
      <c r="D171" s="65" t="s">
        <v>374</v>
      </c>
      <c r="E171" s="65" t="s">
        <v>375</v>
      </c>
      <c r="F171" s="65" t="s">
        <v>219</v>
      </c>
      <c r="G171" s="65" t="s">
        <v>338</v>
      </c>
      <c r="H171" s="65" t="s">
        <v>376</v>
      </c>
      <c r="I171" s="65" t="s">
        <v>377</v>
      </c>
      <c r="J171" s="65" t="s">
        <v>225</v>
      </c>
      <c r="K171" s="65" t="s">
        <v>226</v>
      </c>
      <c r="L171" s="65" t="s">
        <v>261</v>
      </c>
      <c r="M171" s="65" t="s">
        <v>223</v>
      </c>
      <c r="N171" s="65" t="s">
        <v>338</v>
      </c>
      <c r="O171" s="65" t="s">
        <v>338</v>
      </c>
      <c r="P171" s="66"/>
      <c r="Q171" s="66"/>
      <c r="R171" s="66"/>
      <c r="S171" s="67">
        <v>41357.699999999997</v>
      </c>
    </row>
    <row r="172" spans="1:19" x14ac:dyDescent="0.25">
      <c r="A172" s="65" t="s">
        <v>255</v>
      </c>
      <c r="B172" s="65" t="s">
        <v>372</v>
      </c>
      <c r="C172" s="65" t="s">
        <v>373</v>
      </c>
      <c r="D172" s="65" t="s">
        <v>374</v>
      </c>
      <c r="E172" s="65" t="s">
        <v>375</v>
      </c>
      <c r="F172" s="65" t="s">
        <v>322</v>
      </c>
      <c r="G172" s="65" t="s">
        <v>2</v>
      </c>
      <c r="H172" s="65" t="s">
        <v>376</v>
      </c>
      <c r="I172" s="65" t="s">
        <v>377</v>
      </c>
      <c r="J172" s="65" t="s">
        <v>225</v>
      </c>
      <c r="K172" s="65" t="s">
        <v>226</v>
      </c>
      <c r="L172" s="65" t="s">
        <v>241</v>
      </c>
      <c r="M172" s="65" t="s">
        <v>223</v>
      </c>
      <c r="N172" s="65" t="s">
        <v>338</v>
      </c>
      <c r="O172" s="65" t="s">
        <v>338</v>
      </c>
      <c r="P172" s="66"/>
      <c r="Q172" s="66"/>
      <c r="R172" s="66"/>
      <c r="S172" s="67">
        <v>-46986.78</v>
      </c>
    </row>
    <row r="173" spans="1:19" x14ac:dyDescent="0.25">
      <c r="A173" s="65" t="s">
        <v>255</v>
      </c>
      <c r="B173" s="65" t="s">
        <v>372</v>
      </c>
      <c r="C173" s="65" t="s">
        <v>373</v>
      </c>
      <c r="D173" s="65" t="s">
        <v>374</v>
      </c>
      <c r="E173" s="65" t="s">
        <v>375</v>
      </c>
      <c r="F173" s="65" t="s">
        <v>322</v>
      </c>
      <c r="G173" s="65" t="s">
        <v>2</v>
      </c>
      <c r="H173" s="65" t="s">
        <v>376</v>
      </c>
      <c r="I173" s="65" t="s">
        <v>377</v>
      </c>
      <c r="J173" s="65" t="s">
        <v>225</v>
      </c>
      <c r="K173" s="65" t="s">
        <v>226</v>
      </c>
      <c r="L173" s="65" t="s">
        <v>261</v>
      </c>
      <c r="M173" s="65" t="s">
        <v>223</v>
      </c>
      <c r="N173" s="65" t="s">
        <v>338</v>
      </c>
      <c r="O173" s="65" t="s">
        <v>338</v>
      </c>
      <c r="P173" s="66"/>
      <c r="Q173" s="66"/>
      <c r="R173" s="66"/>
      <c r="S173" s="67">
        <v>39256.879999999997</v>
      </c>
    </row>
    <row r="174" spans="1:19" hidden="1" x14ac:dyDescent="0.25">
      <c r="A174" s="65" t="s">
        <v>255</v>
      </c>
      <c r="B174" s="65" t="s">
        <v>372</v>
      </c>
      <c r="C174" s="65" t="s">
        <v>373</v>
      </c>
      <c r="D174" s="65" t="s">
        <v>347</v>
      </c>
      <c r="E174" s="65" t="s">
        <v>348</v>
      </c>
      <c r="F174" s="65" t="s">
        <v>219</v>
      </c>
      <c r="G174" s="65" t="s">
        <v>338</v>
      </c>
      <c r="H174" s="65" t="s">
        <v>376</v>
      </c>
      <c r="I174" s="65" t="s">
        <v>377</v>
      </c>
      <c r="J174" s="65" t="s">
        <v>225</v>
      </c>
      <c r="K174" s="65" t="s">
        <v>343</v>
      </c>
      <c r="L174" s="65" t="s">
        <v>344</v>
      </c>
      <c r="M174" s="65" t="s">
        <v>223</v>
      </c>
      <c r="N174" s="65" t="s">
        <v>338</v>
      </c>
      <c r="O174" s="65" t="s">
        <v>338</v>
      </c>
      <c r="P174" s="66"/>
      <c r="Q174" s="66"/>
      <c r="R174" s="66"/>
      <c r="S174" s="67">
        <v>-60</v>
      </c>
    </row>
    <row r="175" spans="1:19" hidden="1" x14ac:dyDescent="0.25">
      <c r="A175" s="65" t="s">
        <v>255</v>
      </c>
      <c r="B175" s="65" t="s">
        <v>372</v>
      </c>
      <c r="C175" s="65" t="s">
        <v>373</v>
      </c>
      <c r="D175" s="65" t="s">
        <v>378</v>
      </c>
      <c r="E175" s="65" t="s">
        <v>379</v>
      </c>
      <c r="F175" s="65" t="s">
        <v>219</v>
      </c>
      <c r="G175" s="65" t="s">
        <v>338</v>
      </c>
      <c r="H175" s="65" t="s">
        <v>376</v>
      </c>
      <c r="I175" s="65" t="s">
        <v>377</v>
      </c>
      <c r="J175" s="65" t="s">
        <v>225</v>
      </c>
      <c r="K175" s="65" t="s">
        <v>343</v>
      </c>
      <c r="L175" s="65" t="s">
        <v>344</v>
      </c>
      <c r="M175" s="65" t="s">
        <v>223</v>
      </c>
      <c r="N175" s="65" t="s">
        <v>338</v>
      </c>
      <c r="O175" s="65" t="s">
        <v>338</v>
      </c>
      <c r="P175" s="66"/>
      <c r="Q175" s="66"/>
      <c r="R175" s="66"/>
      <c r="S175" s="67">
        <v>-73213.64</v>
      </c>
    </row>
    <row r="176" spans="1:19" hidden="1" x14ac:dyDescent="0.25">
      <c r="A176" s="65" t="s">
        <v>255</v>
      </c>
      <c r="B176" s="65" t="s">
        <v>372</v>
      </c>
      <c r="C176" s="65" t="s">
        <v>373</v>
      </c>
      <c r="D176" s="65" t="s">
        <v>378</v>
      </c>
      <c r="E176" s="65" t="s">
        <v>379</v>
      </c>
      <c r="F176" s="65" t="s">
        <v>219</v>
      </c>
      <c r="G176" s="65" t="s">
        <v>338</v>
      </c>
      <c r="H176" s="65" t="s">
        <v>376</v>
      </c>
      <c r="I176" s="65" t="s">
        <v>377</v>
      </c>
      <c r="J176" s="65" t="s">
        <v>225</v>
      </c>
      <c r="K176" s="65" t="s">
        <v>226</v>
      </c>
      <c r="L176" s="65" t="s">
        <v>382</v>
      </c>
      <c r="M176" s="65" t="s">
        <v>223</v>
      </c>
      <c r="N176" s="65" t="s">
        <v>338</v>
      </c>
      <c r="O176" s="65" t="s">
        <v>338</v>
      </c>
      <c r="P176" s="66"/>
      <c r="Q176" s="66"/>
      <c r="R176" s="66"/>
      <c r="S176" s="67">
        <v>-62</v>
      </c>
    </row>
    <row r="177" spans="1:19" x14ac:dyDescent="0.25">
      <c r="A177" s="65" t="s">
        <v>255</v>
      </c>
      <c r="B177" s="65" t="s">
        <v>372</v>
      </c>
      <c r="C177" s="65" t="s">
        <v>373</v>
      </c>
      <c r="D177" s="65" t="s">
        <v>378</v>
      </c>
      <c r="E177" s="65" t="s">
        <v>379</v>
      </c>
      <c r="F177" s="65" t="s">
        <v>316</v>
      </c>
      <c r="G177" s="65" t="s">
        <v>317</v>
      </c>
      <c r="H177" s="65" t="s">
        <v>376</v>
      </c>
      <c r="I177" s="65" t="s">
        <v>377</v>
      </c>
      <c r="J177" s="65" t="s">
        <v>225</v>
      </c>
      <c r="K177" s="65" t="s">
        <v>343</v>
      </c>
      <c r="L177" s="65" t="s">
        <v>344</v>
      </c>
      <c r="M177" s="65" t="s">
        <v>223</v>
      </c>
      <c r="N177" s="65" t="s">
        <v>338</v>
      </c>
      <c r="O177" s="65" t="s">
        <v>338</v>
      </c>
      <c r="P177" s="66"/>
      <c r="Q177" s="66"/>
      <c r="R177" s="66"/>
      <c r="S177" s="67">
        <v>-85096.05</v>
      </c>
    </row>
    <row r="178" spans="1:19" hidden="1" x14ac:dyDescent="0.25">
      <c r="A178" s="65" t="s">
        <v>255</v>
      </c>
      <c r="B178" s="65" t="s">
        <v>372</v>
      </c>
      <c r="C178" s="65" t="s">
        <v>373</v>
      </c>
      <c r="D178" s="65" t="s">
        <v>380</v>
      </c>
      <c r="E178" s="65" t="s">
        <v>381</v>
      </c>
      <c r="F178" s="65" t="s">
        <v>219</v>
      </c>
      <c r="G178" s="65" t="s">
        <v>338</v>
      </c>
      <c r="H178" s="65" t="s">
        <v>376</v>
      </c>
      <c r="I178" s="65" t="s">
        <v>377</v>
      </c>
      <c r="J178" s="65" t="s">
        <v>225</v>
      </c>
      <c r="K178" s="65" t="s">
        <v>343</v>
      </c>
      <c r="L178" s="65" t="s">
        <v>344</v>
      </c>
      <c r="M178" s="65" t="s">
        <v>223</v>
      </c>
      <c r="N178" s="65" t="s">
        <v>338</v>
      </c>
      <c r="O178" s="65" t="s">
        <v>338</v>
      </c>
      <c r="P178" s="66"/>
      <c r="Q178" s="66"/>
      <c r="R178" s="66"/>
      <c r="S178" s="67">
        <v>-13427.95</v>
      </c>
    </row>
    <row r="179" spans="1:19" x14ac:dyDescent="0.25">
      <c r="A179" s="65" t="s">
        <v>255</v>
      </c>
      <c r="B179" s="65" t="s">
        <v>372</v>
      </c>
      <c r="C179" s="65" t="s">
        <v>373</v>
      </c>
      <c r="D179" s="65" t="s">
        <v>380</v>
      </c>
      <c r="E179" s="65" t="s">
        <v>381</v>
      </c>
      <c r="F179" s="65" t="s">
        <v>316</v>
      </c>
      <c r="G179" s="65" t="s">
        <v>317</v>
      </c>
      <c r="H179" s="65" t="s">
        <v>376</v>
      </c>
      <c r="I179" s="65" t="s">
        <v>377</v>
      </c>
      <c r="J179" s="65" t="s">
        <v>225</v>
      </c>
      <c r="K179" s="65" t="s">
        <v>343</v>
      </c>
      <c r="L179" s="65" t="s">
        <v>344</v>
      </c>
      <c r="M179" s="65" t="s">
        <v>223</v>
      </c>
      <c r="N179" s="65" t="s">
        <v>338</v>
      </c>
      <c r="O179" s="65" t="s">
        <v>338</v>
      </c>
      <c r="P179" s="66"/>
      <c r="Q179" s="66"/>
      <c r="R179" s="66"/>
      <c r="S179" s="67">
        <v>-37137.870000000003</v>
      </c>
    </row>
    <row r="180" spans="1:19" hidden="1" x14ac:dyDescent="0.25">
      <c r="A180" s="65" t="s">
        <v>255</v>
      </c>
      <c r="B180" s="65" t="s">
        <v>372</v>
      </c>
      <c r="C180" s="65" t="s">
        <v>373</v>
      </c>
      <c r="D180" s="65" t="s">
        <v>349</v>
      </c>
      <c r="E180" s="65" t="s">
        <v>350</v>
      </c>
      <c r="F180" s="65" t="s">
        <v>219</v>
      </c>
      <c r="G180" s="65" t="s">
        <v>338</v>
      </c>
      <c r="H180" s="65" t="s">
        <v>376</v>
      </c>
      <c r="I180" s="65" t="s">
        <v>377</v>
      </c>
      <c r="J180" s="65" t="s">
        <v>225</v>
      </c>
      <c r="K180" s="65" t="s">
        <v>226</v>
      </c>
      <c r="L180" s="65" t="s">
        <v>351</v>
      </c>
      <c r="M180" s="65" t="s">
        <v>223</v>
      </c>
      <c r="N180" s="65" t="s">
        <v>338</v>
      </c>
      <c r="O180" s="65" t="s">
        <v>338</v>
      </c>
      <c r="P180" s="66"/>
      <c r="Q180" s="66"/>
      <c r="R180" s="66"/>
      <c r="S180" s="67">
        <v>7800</v>
      </c>
    </row>
    <row r="181" spans="1:19" hidden="1" x14ac:dyDescent="0.25">
      <c r="A181" s="65" t="s">
        <v>262</v>
      </c>
      <c r="B181" s="65" t="s">
        <v>334</v>
      </c>
      <c r="C181" s="65" t="s">
        <v>335</v>
      </c>
      <c r="D181" s="65" t="s">
        <v>336</v>
      </c>
      <c r="E181" s="65" t="s">
        <v>337</v>
      </c>
      <c r="F181" s="65" t="s">
        <v>219</v>
      </c>
      <c r="G181" s="65" t="s">
        <v>338</v>
      </c>
      <c r="H181" s="65" t="s">
        <v>339</v>
      </c>
      <c r="I181" s="65" t="s">
        <v>340</v>
      </c>
      <c r="J181" s="65" t="s">
        <v>225</v>
      </c>
      <c r="K181" s="65" t="s">
        <v>226</v>
      </c>
      <c r="L181" s="65" t="s">
        <v>241</v>
      </c>
      <c r="M181" s="65" t="s">
        <v>223</v>
      </c>
      <c r="N181" s="65" t="s">
        <v>338</v>
      </c>
      <c r="O181" s="65" t="s">
        <v>338</v>
      </c>
      <c r="P181" s="66"/>
      <c r="Q181" s="66"/>
      <c r="R181" s="66"/>
      <c r="S181" s="67">
        <v>-3466133.1</v>
      </c>
    </row>
    <row r="182" spans="1:19" hidden="1" x14ac:dyDescent="0.25">
      <c r="A182" s="65" t="s">
        <v>262</v>
      </c>
      <c r="B182" s="65" t="s">
        <v>334</v>
      </c>
      <c r="C182" s="65" t="s">
        <v>335</v>
      </c>
      <c r="D182" s="65" t="s">
        <v>336</v>
      </c>
      <c r="E182" s="65" t="s">
        <v>337</v>
      </c>
      <c r="F182" s="65" t="s">
        <v>219</v>
      </c>
      <c r="G182" s="65" t="s">
        <v>338</v>
      </c>
      <c r="H182" s="65" t="s">
        <v>339</v>
      </c>
      <c r="I182" s="65" t="s">
        <v>340</v>
      </c>
      <c r="J182" s="65" t="s">
        <v>225</v>
      </c>
      <c r="K182" s="65" t="s">
        <v>226</v>
      </c>
      <c r="L182" s="65" t="s">
        <v>266</v>
      </c>
      <c r="M182" s="65" t="s">
        <v>223</v>
      </c>
      <c r="N182" s="65" t="s">
        <v>338</v>
      </c>
      <c r="O182" s="65" t="s">
        <v>338</v>
      </c>
      <c r="P182" s="66"/>
      <c r="Q182" s="66"/>
      <c r="R182" s="66"/>
      <c r="S182" s="67">
        <v>2288192.64</v>
      </c>
    </row>
    <row r="183" spans="1:19" x14ac:dyDescent="0.25">
      <c r="A183" s="65" t="s">
        <v>262</v>
      </c>
      <c r="B183" s="65" t="s">
        <v>334</v>
      </c>
      <c r="C183" s="65" t="s">
        <v>335</v>
      </c>
      <c r="D183" s="65" t="s">
        <v>336</v>
      </c>
      <c r="E183" s="65" t="s">
        <v>337</v>
      </c>
      <c r="F183" s="65" t="s">
        <v>322</v>
      </c>
      <c r="G183" s="65" t="s">
        <v>2</v>
      </c>
      <c r="H183" s="65" t="s">
        <v>339</v>
      </c>
      <c r="I183" s="65" t="s">
        <v>340</v>
      </c>
      <c r="J183" s="65" t="s">
        <v>225</v>
      </c>
      <c r="K183" s="65" t="s">
        <v>226</v>
      </c>
      <c r="L183" s="65" t="s">
        <v>241</v>
      </c>
      <c r="M183" s="65" t="s">
        <v>223</v>
      </c>
      <c r="N183" s="65" t="s">
        <v>338</v>
      </c>
      <c r="O183" s="65" t="s">
        <v>338</v>
      </c>
      <c r="P183" s="66"/>
      <c r="Q183" s="66"/>
      <c r="R183" s="66"/>
      <c r="S183" s="67">
        <v>-2677828.12</v>
      </c>
    </row>
    <row r="184" spans="1:19" x14ac:dyDescent="0.25">
      <c r="A184" s="65" t="s">
        <v>262</v>
      </c>
      <c r="B184" s="65" t="s">
        <v>334</v>
      </c>
      <c r="C184" s="65" t="s">
        <v>335</v>
      </c>
      <c r="D184" s="65" t="s">
        <v>336</v>
      </c>
      <c r="E184" s="65" t="s">
        <v>337</v>
      </c>
      <c r="F184" s="65" t="s">
        <v>322</v>
      </c>
      <c r="G184" s="65" t="s">
        <v>2</v>
      </c>
      <c r="H184" s="65" t="s">
        <v>339</v>
      </c>
      <c r="I184" s="65" t="s">
        <v>340</v>
      </c>
      <c r="J184" s="65" t="s">
        <v>225</v>
      </c>
      <c r="K184" s="65" t="s">
        <v>226</v>
      </c>
      <c r="L184" s="65" t="s">
        <v>266</v>
      </c>
      <c r="M184" s="65" t="s">
        <v>223</v>
      </c>
      <c r="N184" s="65" t="s">
        <v>338</v>
      </c>
      <c r="O184" s="65" t="s">
        <v>338</v>
      </c>
      <c r="P184" s="66"/>
      <c r="Q184" s="66"/>
      <c r="R184" s="66"/>
      <c r="S184" s="67">
        <v>1033308.06</v>
      </c>
    </row>
    <row r="185" spans="1:19" hidden="1" x14ac:dyDescent="0.25">
      <c r="A185" s="65" t="s">
        <v>262</v>
      </c>
      <c r="B185" s="65" t="s">
        <v>334</v>
      </c>
      <c r="C185" s="65" t="s">
        <v>335</v>
      </c>
      <c r="D185" s="65" t="s">
        <v>341</v>
      </c>
      <c r="E185" s="65" t="s">
        <v>342</v>
      </c>
      <c r="F185" s="65" t="s">
        <v>219</v>
      </c>
      <c r="G185" s="65" t="s">
        <v>338</v>
      </c>
      <c r="H185" s="65" t="s">
        <v>339</v>
      </c>
      <c r="I185" s="65" t="s">
        <v>340</v>
      </c>
      <c r="J185" s="65" t="s">
        <v>225</v>
      </c>
      <c r="K185" s="65" t="s">
        <v>343</v>
      </c>
      <c r="L185" s="65" t="s">
        <v>344</v>
      </c>
      <c r="M185" s="65" t="s">
        <v>223</v>
      </c>
      <c r="N185" s="65" t="s">
        <v>338</v>
      </c>
      <c r="O185" s="65" t="s">
        <v>338</v>
      </c>
      <c r="P185" s="66"/>
      <c r="Q185" s="66"/>
      <c r="R185" s="66"/>
      <c r="S185" s="67">
        <v>-2734646.57</v>
      </c>
    </row>
    <row r="186" spans="1:19" x14ac:dyDescent="0.25">
      <c r="A186" s="65" t="s">
        <v>262</v>
      </c>
      <c r="B186" s="65" t="s">
        <v>334</v>
      </c>
      <c r="C186" s="65" t="s">
        <v>335</v>
      </c>
      <c r="D186" s="65" t="s">
        <v>341</v>
      </c>
      <c r="E186" s="65" t="s">
        <v>342</v>
      </c>
      <c r="F186" s="65" t="s">
        <v>316</v>
      </c>
      <c r="G186" s="65" t="s">
        <v>317</v>
      </c>
      <c r="H186" s="65" t="s">
        <v>339</v>
      </c>
      <c r="I186" s="65" t="s">
        <v>340</v>
      </c>
      <c r="J186" s="65" t="s">
        <v>225</v>
      </c>
      <c r="K186" s="65" t="s">
        <v>343</v>
      </c>
      <c r="L186" s="65" t="s">
        <v>344</v>
      </c>
      <c r="M186" s="65" t="s">
        <v>223</v>
      </c>
      <c r="N186" s="65" t="s">
        <v>338</v>
      </c>
      <c r="O186" s="65" t="s">
        <v>338</v>
      </c>
      <c r="P186" s="66"/>
      <c r="Q186" s="66"/>
      <c r="R186" s="66"/>
      <c r="S186" s="67">
        <v>-2039269.06</v>
      </c>
    </row>
    <row r="187" spans="1:19" hidden="1" x14ac:dyDescent="0.25">
      <c r="A187" s="65" t="s">
        <v>262</v>
      </c>
      <c r="B187" s="65" t="s">
        <v>334</v>
      </c>
      <c r="C187" s="65" t="s">
        <v>335</v>
      </c>
      <c r="D187" s="65" t="s">
        <v>345</v>
      </c>
      <c r="E187" s="65" t="s">
        <v>346</v>
      </c>
      <c r="F187" s="65" t="s">
        <v>219</v>
      </c>
      <c r="G187" s="65" t="s">
        <v>338</v>
      </c>
      <c r="H187" s="65" t="s">
        <v>339</v>
      </c>
      <c r="I187" s="65" t="s">
        <v>340</v>
      </c>
      <c r="J187" s="65" t="s">
        <v>225</v>
      </c>
      <c r="K187" s="65" t="s">
        <v>343</v>
      </c>
      <c r="L187" s="65" t="s">
        <v>344</v>
      </c>
      <c r="M187" s="65" t="s">
        <v>223</v>
      </c>
      <c r="N187" s="65" t="s">
        <v>338</v>
      </c>
      <c r="O187" s="65" t="s">
        <v>338</v>
      </c>
      <c r="P187" s="66"/>
      <c r="Q187" s="66"/>
      <c r="R187" s="66"/>
      <c r="S187" s="67">
        <v>-60012.57</v>
      </c>
    </row>
    <row r="188" spans="1:19" x14ac:dyDescent="0.25">
      <c r="A188" s="65" t="s">
        <v>262</v>
      </c>
      <c r="B188" s="65" t="s">
        <v>334</v>
      </c>
      <c r="C188" s="65" t="s">
        <v>335</v>
      </c>
      <c r="D188" s="65" t="s">
        <v>345</v>
      </c>
      <c r="E188" s="65" t="s">
        <v>346</v>
      </c>
      <c r="F188" s="65" t="s">
        <v>316</v>
      </c>
      <c r="G188" s="65" t="s">
        <v>317</v>
      </c>
      <c r="H188" s="65" t="s">
        <v>339</v>
      </c>
      <c r="I188" s="65" t="s">
        <v>340</v>
      </c>
      <c r="J188" s="65" t="s">
        <v>225</v>
      </c>
      <c r="K188" s="65" t="s">
        <v>343</v>
      </c>
      <c r="L188" s="65" t="s">
        <v>344</v>
      </c>
      <c r="M188" s="65" t="s">
        <v>223</v>
      </c>
      <c r="N188" s="65" t="s">
        <v>338</v>
      </c>
      <c r="O188" s="65" t="s">
        <v>338</v>
      </c>
      <c r="P188" s="66"/>
      <c r="Q188" s="66"/>
      <c r="R188" s="66"/>
      <c r="S188" s="67">
        <v>-63595.8</v>
      </c>
    </row>
    <row r="189" spans="1:19" hidden="1" x14ac:dyDescent="0.25">
      <c r="A189" s="65" t="s">
        <v>262</v>
      </c>
      <c r="B189" s="65" t="s">
        <v>334</v>
      </c>
      <c r="C189" s="65" t="s">
        <v>335</v>
      </c>
      <c r="D189" s="65" t="s">
        <v>347</v>
      </c>
      <c r="E189" s="65" t="s">
        <v>348</v>
      </c>
      <c r="F189" s="65" t="s">
        <v>219</v>
      </c>
      <c r="G189" s="65" t="s">
        <v>338</v>
      </c>
      <c r="H189" s="65" t="s">
        <v>339</v>
      </c>
      <c r="I189" s="65" t="s">
        <v>340</v>
      </c>
      <c r="J189" s="65" t="s">
        <v>225</v>
      </c>
      <c r="K189" s="65" t="s">
        <v>343</v>
      </c>
      <c r="L189" s="65" t="s">
        <v>344</v>
      </c>
      <c r="M189" s="65" t="s">
        <v>223</v>
      </c>
      <c r="N189" s="65" t="s">
        <v>338</v>
      </c>
      <c r="O189" s="65" t="s">
        <v>338</v>
      </c>
      <c r="P189" s="66"/>
      <c r="Q189" s="66"/>
      <c r="R189" s="66"/>
      <c r="S189" s="67">
        <v>-39.58</v>
      </c>
    </row>
    <row r="190" spans="1:19" x14ac:dyDescent="0.25">
      <c r="A190" s="65" t="s">
        <v>262</v>
      </c>
      <c r="B190" s="65" t="s">
        <v>334</v>
      </c>
      <c r="C190" s="65" t="s">
        <v>335</v>
      </c>
      <c r="D190" s="65" t="s">
        <v>347</v>
      </c>
      <c r="E190" s="65" t="s">
        <v>348</v>
      </c>
      <c r="F190" s="65" t="s">
        <v>316</v>
      </c>
      <c r="G190" s="65" t="s">
        <v>317</v>
      </c>
      <c r="H190" s="65" t="s">
        <v>339</v>
      </c>
      <c r="I190" s="65" t="s">
        <v>340</v>
      </c>
      <c r="J190" s="65" t="s">
        <v>225</v>
      </c>
      <c r="K190" s="65" t="s">
        <v>343</v>
      </c>
      <c r="L190" s="65" t="s">
        <v>344</v>
      </c>
      <c r="M190" s="65" t="s">
        <v>223</v>
      </c>
      <c r="N190" s="65" t="s">
        <v>338</v>
      </c>
      <c r="O190" s="65" t="s">
        <v>338</v>
      </c>
      <c r="P190" s="66"/>
      <c r="Q190" s="66"/>
      <c r="R190" s="66"/>
      <c r="S190" s="67">
        <v>-27.79</v>
      </c>
    </row>
    <row r="191" spans="1:19" hidden="1" x14ac:dyDescent="0.25">
      <c r="A191" s="65" t="s">
        <v>262</v>
      </c>
      <c r="B191" s="65" t="s">
        <v>334</v>
      </c>
      <c r="C191" s="65" t="s">
        <v>335</v>
      </c>
      <c r="D191" s="65" t="s">
        <v>349</v>
      </c>
      <c r="E191" s="65" t="s">
        <v>350</v>
      </c>
      <c r="F191" s="65" t="s">
        <v>219</v>
      </c>
      <c r="G191" s="65" t="s">
        <v>338</v>
      </c>
      <c r="H191" s="65" t="s">
        <v>339</v>
      </c>
      <c r="I191" s="65" t="s">
        <v>340</v>
      </c>
      <c r="J191" s="65" t="s">
        <v>225</v>
      </c>
      <c r="K191" s="65" t="s">
        <v>226</v>
      </c>
      <c r="L191" s="65" t="s">
        <v>351</v>
      </c>
      <c r="M191" s="65" t="s">
        <v>223</v>
      </c>
      <c r="N191" s="65" t="s">
        <v>338</v>
      </c>
      <c r="O191" s="65" t="s">
        <v>338</v>
      </c>
      <c r="P191" s="66"/>
      <c r="Q191" s="66"/>
      <c r="R191" s="66"/>
      <c r="S191" s="67">
        <v>88679</v>
      </c>
    </row>
    <row r="192" spans="1:19" hidden="1" x14ac:dyDescent="0.25">
      <c r="A192" s="65" t="s">
        <v>262</v>
      </c>
      <c r="B192" s="65" t="s">
        <v>352</v>
      </c>
      <c r="C192" s="65" t="s">
        <v>353</v>
      </c>
      <c r="D192" s="65" t="s">
        <v>354</v>
      </c>
      <c r="E192" s="65" t="s">
        <v>355</v>
      </c>
      <c r="F192" s="65" t="s">
        <v>219</v>
      </c>
      <c r="G192" s="65" t="s">
        <v>338</v>
      </c>
      <c r="H192" s="65" t="s">
        <v>356</v>
      </c>
      <c r="I192" s="65" t="s">
        <v>357</v>
      </c>
      <c r="J192" s="65" t="s">
        <v>225</v>
      </c>
      <c r="K192" s="65" t="s">
        <v>226</v>
      </c>
      <c r="L192" s="65" t="s">
        <v>241</v>
      </c>
      <c r="M192" s="65" t="s">
        <v>223</v>
      </c>
      <c r="N192" s="65" t="s">
        <v>338</v>
      </c>
      <c r="O192" s="65" t="s">
        <v>338</v>
      </c>
      <c r="P192" s="66"/>
      <c r="Q192" s="66"/>
      <c r="R192" s="66"/>
      <c r="S192" s="67">
        <v>-770027.99</v>
      </c>
    </row>
    <row r="193" spans="1:19" hidden="1" x14ac:dyDescent="0.25">
      <c r="A193" s="65" t="s">
        <v>262</v>
      </c>
      <c r="B193" s="65" t="s">
        <v>352</v>
      </c>
      <c r="C193" s="65" t="s">
        <v>353</v>
      </c>
      <c r="D193" s="65" t="s">
        <v>354</v>
      </c>
      <c r="E193" s="65" t="s">
        <v>355</v>
      </c>
      <c r="F193" s="65" t="s">
        <v>219</v>
      </c>
      <c r="G193" s="65" t="s">
        <v>338</v>
      </c>
      <c r="H193" s="65" t="s">
        <v>356</v>
      </c>
      <c r="I193" s="65" t="s">
        <v>357</v>
      </c>
      <c r="J193" s="65" t="s">
        <v>225</v>
      </c>
      <c r="K193" s="65" t="s">
        <v>226</v>
      </c>
      <c r="L193" s="65" t="s">
        <v>266</v>
      </c>
      <c r="M193" s="65" t="s">
        <v>223</v>
      </c>
      <c r="N193" s="65" t="s">
        <v>338</v>
      </c>
      <c r="O193" s="65" t="s">
        <v>338</v>
      </c>
      <c r="P193" s="66"/>
      <c r="Q193" s="66"/>
      <c r="R193" s="66"/>
      <c r="S193" s="67">
        <v>505814.72</v>
      </c>
    </row>
    <row r="194" spans="1:19" x14ac:dyDescent="0.25">
      <c r="A194" s="65" t="s">
        <v>262</v>
      </c>
      <c r="B194" s="65" t="s">
        <v>352</v>
      </c>
      <c r="C194" s="65" t="s">
        <v>353</v>
      </c>
      <c r="D194" s="65" t="s">
        <v>354</v>
      </c>
      <c r="E194" s="65" t="s">
        <v>355</v>
      </c>
      <c r="F194" s="65" t="s">
        <v>322</v>
      </c>
      <c r="G194" s="65" t="s">
        <v>2</v>
      </c>
      <c r="H194" s="65" t="s">
        <v>356</v>
      </c>
      <c r="I194" s="65" t="s">
        <v>357</v>
      </c>
      <c r="J194" s="65" t="s">
        <v>225</v>
      </c>
      <c r="K194" s="65" t="s">
        <v>226</v>
      </c>
      <c r="L194" s="65" t="s">
        <v>241</v>
      </c>
      <c r="M194" s="65" t="s">
        <v>223</v>
      </c>
      <c r="N194" s="65" t="s">
        <v>338</v>
      </c>
      <c r="O194" s="65" t="s">
        <v>338</v>
      </c>
      <c r="P194" s="66"/>
      <c r="Q194" s="66"/>
      <c r="R194" s="66"/>
      <c r="S194" s="67">
        <v>-894037.31</v>
      </c>
    </row>
    <row r="195" spans="1:19" x14ac:dyDescent="0.25">
      <c r="A195" s="65" t="s">
        <v>262</v>
      </c>
      <c r="B195" s="65" t="s">
        <v>352</v>
      </c>
      <c r="C195" s="65" t="s">
        <v>353</v>
      </c>
      <c r="D195" s="65" t="s">
        <v>354</v>
      </c>
      <c r="E195" s="65" t="s">
        <v>355</v>
      </c>
      <c r="F195" s="65" t="s">
        <v>322</v>
      </c>
      <c r="G195" s="65" t="s">
        <v>2</v>
      </c>
      <c r="H195" s="65" t="s">
        <v>356</v>
      </c>
      <c r="I195" s="65" t="s">
        <v>357</v>
      </c>
      <c r="J195" s="65" t="s">
        <v>225</v>
      </c>
      <c r="K195" s="65" t="s">
        <v>226</v>
      </c>
      <c r="L195" s="65" t="s">
        <v>266</v>
      </c>
      <c r="M195" s="65" t="s">
        <v>223</v>
      </c>
      <c r="N195" s="65" t="s">
        <v>338</v>
      </c>
      <c r="O195" s="65" t="s">
        <v>338</v>
      </c>
      <c r="P195" s="66"/>
      <c r="Q195" s="66"/>
      <c r="R195" s="66"/>
      <c r="S195" s="67">
        <v>448502.37</v>
      </c>
    </row>
    <row r="196" spans="1:19" hidden="1" x14ac:dyDescent="0.25">
      <c r="A196" s="65" t="s">
        <v>262</v>
      </c>
      <c r="B196" s="65" t="s">
        <v>352</v>
      </c>
      <c r="C196" s="65" t="s">
        <v>353</v>
      </c>
      <c r="D196" s="65" t="s">
        <v>358</v>
      </c>
      <c r="E196" s="65" t="s">
        <v>359</v>
      </c>
      <c r="F196" s="65" t="s">
        <v>219</v>
      </c>
      <c r="G196" s="65" t="s">
        <v>338</v>
      </c>
      <c r="H196" s="65" t="s">
        <v>356</v>
      </c>
      <c r="I196" s="65" t="s">
        <v>357</v>
      </c>
      <c r="J196" s="65" t="s">
        <v>225</v>
      </c>
      <c r="K196" s="65" t="s">
        <v>343</v>
      </c>
      <c r="L196" s="65" t="s">
        <v>344</v>
      </c>
      <c r="M196" s="65" t="s">
        <v>223</v>
      </c>
      <c r="N196" s="65" t="s">
        <v>338</v>
      </c>
      <c r="O196" s="65" t="s">
        <v>338</v>
      </c>
      <c r="P196" s="66"/>
      <c r="Q196" s="66"/>
      <c r="R196" s="66"/>
      <c r="S196" s="67">
        <v>-775040.98</v>
      </c>
    </row>
    <row r="197" spans="1:19" x14ac:dyDescent="0.25">
      <c r="A197" s="65" t="s">
        <v>262</v>
      </c>
      <c r="B197" s="65" t="s">
        <v>352</v>
      </c>
      <c r="C197" s="65" t="s">
        <v>353</v>
      </c>
      <c r="D197" s="65" t="s">
        <v>358</v>
      </c>
      <c r="E197" s="65" t="s">
        <v>359</v>
      </c>
      <c r="F197" s="65" t="s">
        <v>316</v>
      </c>
      <c r="G197" s="65" t="s">
        <v>317</v>
      </c>
      <c r="H197" s="65" t="s">
        <v>356</v>
      </c>
      <c r="I197" s="65" t="s">
        <v>357</v>
      </c>
      <c r="J197" s="65" t="s">
        <v>225</v>
      </c>
      <c r="K197" s="65" t="s">
        <v>343</v>
      </c>
      <c r="L197" s="65" t="s">
        <v>344</v>
      </c>
      <c r="M197" s="65" t="s">
        <v>223</v>
      </c>
      <c r="N197" s="65" t="s">
        <v>338</v>
      </c>
      <c r="O197" s="65" t="s">
        <v>338</v>
      </c>
      <c r="P197" s="66"/>
      <c r="Q197" s="66"/>
      <c r="R197" s="66"/>
      <c r="S197" s="67">
        <v>-968723.66</v>
      </c>
    </row>
    <row r="198" spans="1:19" hidden="1" x14ac:dyDescent="0.25">
      <c r="A198" s="65" t="s">
        <v>262</v>
      </c>
      <c r="B198" s="65" t="s">
        <v>352</v>
      </c>
      <c r="C198" s="65" t="s">
        <v>353</v>
      </c>
      <c r="D198" s="65" t="s">
        <v>360</v>
      </c>
      <c r="E198" s="65" t="s">
        <v>361</v>
      </c>
      <c r="F198" s="65" t="s">
        <v>219</v>
      </c>
      <c r="G198" s="65" t="s">
        <v>338</v>
      </c>
      <c r="H198" s="65" t="s">
        <v>356</v>
      </c>
      <c r="I198" s="65" t="s">
        <v>357</v>
      </c>
      <c r="J198" s="65" t="s">
        <v>225</v>
      </c>
      <c r="K198" s="65" t="s">
        <v>343</v>
      </c>
      <c r="L198" s="65" t="s">
        <v>344</v>
      </c>
      <c r="M198" s="65" t="s">
        <v>223</v>
      </c>
      <c r="N198" s="65" t="s">
        <v>338</v>
      </c>
      <c r="O198" s="65" t="s">
        <v>338</v>
      </c>
      <c r="P198" s="66"/>
      <c r="Q198" s="66"/>
      <c r="R198" s="66"/>
      <c r="S198" s="67">
        <v>-14942.84</v>
      </c>
    </row>
    <row r="199" spans="1:19" x14ac:dyDescent="0.25">
      <c r="A199" s="65" t="s">
        <v>262</v>
      </c>
      <c r="B199" s="65" t="s">
        <v>352</v>
      </c>
      <c r="C199" s="65" t="s">
        <v>353</v>
      </c>
      <c r="D199" s="65" t="s">
        <v>360</v>
      </c>
      <c r="E199" s="65" t="s">
        <v>361</v>
      </c>
      <c r="F199" s="65" t="s">
        <v>316</v>
      </c>
      <c r="G199" s="65" t="s">
        <v>317</v>
      </c>
      <c r="H199" s="65" t="s">
        <v>356</v>
      </c>
      <c r="I199" s="65" t="s">
        <v>357</v>
      </c>
      <c r="J199" s="65" t="s">
        <v>225</v>
      </c>
      <c r="K199" s="65" t="s">
        <v>343</v>
      </c>
      <c r="L199" s="65" t="s">
        <v>344</v>
      </c>
      <c r="M199" s="65" t="s">
        <v>223</v>
      </c>
      <c r="N199" s="65" t="s">
        <v>338</v>
      </c>
      <c r="O199" s="65" t="s">
        <v>338</v>
      </c>
      <c r="P199" s="66"/>
      <c r="Q199" s="66"/>
      <c r="R199" s="66"/>
      <c r="S199" s="67">
        <v>-23930.42</v>
      </c>
    </row>
    <row r="200" spans="1:19" hidden="1" x14ac:dyDescent="0.25">
      <c r="A200" s="65" t="s">
        <v>262</v>
      </c>
      <c r="B200" s="65" t="s">
        <v>352</v>
      </c>
      <c r="C200" s="65" t="s">
        <v>353</v>
      </c>
      <c r="D200" s="65" t="s">
        <v>362</v>
      </c>
      <c r="E200" s="65" t="s">
        <v>363</v>
      </c>
      <c r="F200" s="65" t="s">
        <v>219</v>
      </c>
      <c r="G200" s="65" t="s">
        <v>338</v>
      </c>
      <c r="H200" s="65" t="s">
        <v>356</v>
      </c>
      <c r="I200" s="65" t="s">
        <v>357</v>
      </c>
      <c r="J200" s="65" t="s">
        <v>225</v>
      </c>
      <c r="K200" s="65" t="s">
        <v>343</v>
      </c>
      <c r="L200" s="65" t="s">
        <v>344</v>
      </c>
      <c r="M200" s="65" t="s">
        <v>223</v>
      </c>
      <c r="N200" s="65" t="s">
        <v>338</v>
      </c>
      <c r="O200" s="65" t="s">
        <v>338</v>
      </c>
      <c r="P200" s="66"/>
      <c r="Q200" s="66"/>
      <c r="R200" s="66"/>
      <c r="S200" s="67">
        <v>-47.06</v>
      </c>
    </row>
    <row r="201" spans="1:19" x14ac:dyDescent="0.25">
      <c r="A201" s="65" t="s">
        <v>262</v>
      </c>
      <c r="B201" s="65" t="s">
        <v>352</v>
      </c>
      <c r="C201" s="65" t="s">
        <v>353</v>
      </c>
      <c r="D201" s="65" t="s">
        <v>362</v>
      </c>
      <c r="E201" s="65" t="s">
        <v>363</v>
      </c>
      <c r="F201" s="65" t="s">
        <v>316</v>
      </c>
      <c r="G201" s="65" t="s">
        <v>317</v>
      </c>
      <c r="H201" s="65" t="s">
        <v>356</v>
      </c>
      <c r="I201" s="65" t="s">
        <v>357</v>
      </c>
      <c r="J201" s="65" t="s">
        <v>225</v>
      </c>
      <c r="K201" s="65" t="s">
        <v>343</v>
      </c>
      <c r="L201" s="65" t="s">
        <v>344</v>
      </c>
      <c r="M201" s="65" t="s">
        <v>223</v>
      </c>
      <c r="N201" s="65" t="s">
        <v>338</v>
      </c>
      <c r="O201" s="65" t="s">
        <v>338</v>
      </c>
      <c r="P201" s="66"/>
      <c r="Q201" s="66"/>
      <c r="R201" s="66"/>
      <c r="S201" s="67">
        <v>-9.75</v>
      </c>
    </row>
    <row r="202" spans="1:19" hidden="1" x14ac:dyDescent="0.25">
      <c r="A202" s="65" t="s">
        <v>262</v>
      </c>
      <c r="B202" s="65" t="s">
        <v>352</v>
      </c>
      <c r="C202" s="65" t="s">
        <v>353</v>
      </c>
      <c r="D202" s="65" t="s">
        <v>349</v>
      </c>
      <c r="E202" s="65" t="s">
        <v>350</v>
      </c>
      <c r="F202" s="65" t="s">
        <v>219</v>
      </c>
      <c r="G202" s="65" t="s">
        <v>338</v>
      </c>
      <c r="H202" s="65" t="s">
        <v>356</v>
      </c>
      <c r="I202" s="65" t="s">
        <v>357</v>
      </c>
      <c r="J202" s="65" t="s">
        <v>225</v>
      </c>
      <c r="K202" s="65" t="s">
        <v>226</v>
      </c>
      <c r="L202" s="65" t="s">
        <v>351</v>
      </c>
      <c r="M202" s="65" t="s">
        <v>223</v>
      </c>
      <c r="N202" s="65" t="s">
        <v>338</v>
      </c>
      <c r="O202" s="65" t="s">
        <v>338</v>
      </c>
      <c r="P202" s="66"/>
      <c r="Q202" s="66"/>
      <c r="R202" s="66"/>
      <c r="S202" s="67">
        <v>31338</v>
      </c>
    </row>
    <row r="203" spans="1:19" hidden="1" x14ac:dyDescent="0.25">
      <c r="A203" s="65" t="s">
        <v>262</v>
      </c>
      <c r="B203" s="65" t="s">
        <v>364</v>
      </c>
      <c r="C203" s="65" t="s">
        <v>365</v>
      </c>
      <c r="D203" s="65" t="s">
        <v>366</v>
      </c>
      <c r="E203" s="65" t="s">
        <v>367</v>
      </c>
      <c r="F203" s="65" t="s">
        <v>219</v>
      </c>
      <c r="G203" s="65" t="s">
        <v>338</v>
      </c>
      <c r="H203" s="65" t="s">
        <v>356</v>
      </c>
      <c r="I203" s="65" t="s">
        <v>357</v>
      </c>
      <c r="J203" s="65" t="s">
        <v>225</v>
      </c>
      <c r="K203" s="65" t="s">
        <v>226</v>
      </c>
      <c r="L203" s="65" t="s">
        <v>241</v>
      </c>
      <c r="M203" s="65" t="s">
        <v>223</v>
      </c>
      <c r="N203" s="65" t="s">
        <v>338</v>
      </c>
      <c r="O203" s="65" t="s">
        <v>338</v>
      </c>
      <c r="P203" s="66"/>
      <c r="Q203" s="66"/>
      <c r="R203" s="66"/>
      <c r="S203" s="67">
        <v>-23002.02</v>
      </c>
    </row>
    <row r="204" spans="1:19" hidden="1" x14ac:dyDescent="0.25">
      <c r="A204" s="65" t="s">
        <v>262</v>
      </c>
      <c r="B204" s="65" t="s">
        <v>364</v>
      </c>
      <c r="C204" s="65" t="s">
        <v>365</v>
      </c>
      <c r="D204" s="65" t="s">
        <v>366</v>
      </c>
      <c r="E204" s="65" t="s">
        <v>367</v>
      </c>
      <c r="F204" s="65" t="s">
        <v>219</v>
      </c>
      <c r="G204" s="65" t="s">
        <v>338</v>
      </c>
      <c r="H204" s="65" t="s">
        <v>356</v>
      </c>
      <c r="I204" s="65" t="s">
        <v>357</v>
      </c>
      <c r="J204" s="65" t="s">
        <v>225</v>
      </c>
      <c r="K204" s="65" t="s">
        <v>226</v>
      </c>
      <c r="L204" s="65" t="s">
        <v>266</v>
      </c>
      <c r="M204" s="65" t="s">
        <v>223</v>
      </c>
      <c r="N204" s="65" t="s">
        <v>338</v>
      </c>
      <c r="O204" s="65" t="s">
        <v>338</v>
      </c>
      <c r="P204" s="66"/>
      <c r="Q204" s="66"/>
      <c r="R204" s="66"/>
      <c r="S204" s="67">
        <v>14576.73</v>
      </c>
    </row>
    <row r="205" spans="1:19" x14ac:dyDescent="0.25">
      <c r="A205" s="65" t="s">
        <v>262</v>
      </c>
      <c r="B205" s="65" t="s">
        <v>364</v>
      </c>
      <c r="C205" s="65" t="s">
        <v>365</v>
      </c>
      <c r="D205" s="65" t="s">
        <v>366</v>
      </c>
      <c r="E205" s="65" t="s">
        <v>367</v>
      </c>
      <c r="F205" s="65" t="s">
        <v>322</v>
      </c>
      <c r="G205" s="65" t="s">
        <v>2</v>
      </c>
      <c r="H205" s="65" t="s">
        <v>356</v>
      </c>
      <c r="I205" s="65" t="s">
        <v>357</v>
      </c>
      <c r="J205" s="65" t="s">
        <v>225</v>
      </c>
      <c r="K205" s="65" t="s">
        <v>226</v>
      </c>
      <c r="L205" s="65" t="s">
        <v>241</v>
      </c>
      <c r="M205" s="65" t="s">
        <v>223</v>
      </c>
      <c r="N205" s="65" t="s">
        <v>338</v>
      </c>
      <c r="O205" s="65" t="s">
        <v>338</v>
      </c>
      <c r="P205" s="66"/>
      <c r="Q205" s="66"/>
      <c r="R205" s="66"/>
      <c r="S205" s="67">
        <v>-67484.740000000005</v>
      </c>
    </row>
    <row r="206" spans="1:19" x14ac:dyDescent="0.25">
      <c r="A206" s="65" t="s">
        <v>262</v>
      </c>
      <c r="B206" s="65" t="s">
        <v>364</v>
      </c>
      <c r="C206" s="65" t="s">
        <v>365</v>
      </c>
      <c r="D206" s="65" t="s">
        <v>366</v>
      </c>
      <c r="E206" s="65" t="s">
        <v>367</v>
      </c>
      <c r="F206" s="65" t="s">
        <v>322</v>
      </c>
      <c r="G206" s="65" t="s">
        <v>2</v>
      </c>
      <c r="H206" s="65" t="s">
        <v>356</v>
      </c>
      <c r="I206" s="65" t="s">
        <v>357</v>
      </c>
      <c r="J206" s="65" t="s">
        <v>225</v>
      </c>
      <c r="K206" s="65" t="s">
        <v>226</v>
      </c>
      <c r="L206" s="65" t="s">
        <v>266</v>
      </c>
      <c r="M206" s="65" t="s">
        <v>223</v>
      </c>
      <c r="N206" s="65" t="s">
        <v>338</v>
      </c>
      <c r="O206" s="65" t="s">
        <v>338</v>
      </c>
      <c r="P206" s="66"/>
      <c r="Q206" s="66"/>
      <c r="R206" s="66"/>
      <c r="S206" s="67">
        <v>39639.629999999997</v>
      </c>
    </row>
    <row r="207" spans="1:19" hidden="1" x14ac:dyDescent="0.25">
      <c r="A207" s="65" t="s">
        <v>262</v>
      </c>
      <c r="B207" s="65" t="s">
        <v>364</v>
      </c>
      <c r="C207" s="65" t="s">
        <v>365</v>
      </c>
      <c r="D207" s="65" t="s">
        <v>368</v>
      </c>
      <c r="E207" s="65" t="s">
        <v>369</v>
      </c>
      <c r="F207" s="65" t="s">
        <v>219</v>
      </c>
      <c r="G207" s="65" t="s">
        <v>338</v>
      </c>
      <c r="H207" s="65" t="s">
        <v>356</v>
      </c>
      <c r="I207" s="65" t="s">
        <v>357</v>
      </c>
      <c r="J207" s="65" t="s">
        <v>225</v>
      </c>
      <c r="K207" s="65" t="s">
        <v>343</v>
      </c>
      <c r="L207" s="65" t="s">
        <v>344</v>
      </c>
      <c r="M207" s="65" t="s">
        <v>223</v>
      </c>
      <c r="N207" s="65" t="s">
        <v>338</v>
      </c>
      <c r="O207" s="65" t="s">
        <v>338</v>
      </c>
      <c r="P207" s="66"/>
      <c r="Q207" s="66"/>
      <c r="R207" s="66"/>
      <c r="S207" s="67">
        <v>-10810.86</v>
      </c>
    </row>
    <row r="208" spans="1:19" x14ac:dyDescent="0.25">
      <c r="A208" s="65" t="s">
        <v>262</v>
      </c>
      <c r="B208" s="65" t="s">
        <v>364</v>
      </c>
      <c r="C208" s="65" t="s">
        <v>365</v>
      </c>
      <c r="D208" s="65" t="s">
        <v>368</v>
      </c>
      <c r="E208" s="65" t="s">
        <v>369</v>
      </c>
      <c r="F208" s="65" t="s">
        <v>316</v>
      </c>
      <c r="G208" s="65" t="s">
        <v>317</v>
      </c>
      <c r="H208" s="65" t="s">
        <v>356</v>
      </c>
      <c r="I208" s="65" t="s">
        <v>357</v>
      </c>
      <c r="J208" s="65" t="s">
        <v>225</v>
      </c>
      <c r="K208" s="65" t="s">
        <v>343</v>
      </c>
      <c r="L208" s="65" t="s">
        <v>344</v>
      </c>
      <c r="M208" s="65" t="s">
        <v>223</v>
      </c>
      <c r="N208" s="65" t="s">
        <v>338</v>
      </c>
      <c r="O208" s="65" t="s">
        <v>338</v>
      </c>
      <c r="P208" s="66"/>
      <c r="Q208" s="66"/>
      <c r="R208" s="66"/>
      <c r="S208" s="67">
        <v>-16647.650000000001</v>
      </c>
    </row>
    <row r="209" spans="1:19" hidden="1" x14ac:dyDescent="0.25">
      <c r="A209" s="65" t="s">
        <v>262</v>
      </c>
      <c r="B209" s="65" t="s">
        <v>364</v>
      </c>
      <c r="C209" s="65" t="s">
        <v>365</v>
      </c>
      <c r="D209" s="65" t="s">
        <v>370</v>
      </c>
      <c r="E209" s="65" t="s">
        <v>371</v>
      </c>
      <c r="F209" s="65" t="s">
        <v>219</v>
      </c>
      <c r="G209" s="65" t="s">
        <v>338</v>
      </c>
      <c r="H209" s="65" t="s">
        <v>356</v>
      </c>
      <c r="I209" s="65" t="s">
        <v>357</v>
      </c>
      <c r="J209" s="65" t="s">
        <v>225</v>
      </c>
      <c r="K209" s="65" t="s">
        <v>343</v>
      </c>
      <c r="L209" s="65" t="s">
        <v>344</v>
      </c>
      <c r="M209" s="65" t="s">
        <v>223</v>
      </c>
      <c r="N209" s="65" t="s">
        <v>338</v>
      </c>
      <c r="O209" s="65" t="s">
        <v>338</v>
      </c>
      <c r="P209" s="66"/>
      <c r="Q209" s="66"/>
      <c r="R209" s="66"/>
      <c r="S209" s="67">
        <v>-15279.28</v>
      </c>
    </row>
    <row r="210" spans="1:19" x14ac:dyDescent="0.25">
      <c r="A210" s="65" t="s">
        <v>262</v>
      </c>
      <c r="B210" s="65" t="s">
        <v>364</v>
      </c>
      <c r="C210" s="65" t="s">
        <v>365</v>
      </c>
      <c r="D210" s="65" t="s">
        <v>370</v>
      </c>
      <c r="E210" s="65" t="s">
        <v>371</v>
      </c>
      <c r="F210" s="65" t="s">
        <v>316</v>
      </c>
      <c r="G210" s="65" t="s">
        <v>317</v>
      </c>
      <c r="H210" s="65" t="s">
        <v>356</v>
      </c>
      <c r="I210" s="65" t="s">
        <v>357</v>
      </c>
      <c r="J210" s="65" t="s">
        <v>225</v>
      </c>
      <c r="K210" s="65" t="s">
        <v>343</v>
      </c>
      <c r="L210" s="65" t="s">
        <v>344</v>
      </c>
      <c r="M210" s="65" t="s">
        <v>223</v>
      </c>
      <c r="N210" s="65" t="s">
        <v>338</v>
      </c>
      <c r="O210" s="65" t="s">
        <v>338</v>
      </c>
      <c r="P210" s="66"/>
      <c r="Q210" s="66"/>
      <c r="R210" s="66"/>
      <c r="S210" s="67">
        <v>-52664.21</v>
      </c>
    </row>
    <row r="211" spans="1:19" hidden="1" x14ac:dyDescent="0.25">
      <c r="A211" s="65" t="s">
        <v>262</v>
      </c>
      <c r="B211" s="65" t="s">
        <v>364</v>
      </c>
      <c r="C211" s="65" t="s">
        <v>365</v>
      </c>
      <c r="D211" s="65" t="s">
        <v>370</v>
      </c>
      <c r="E211" s="65" t="s">
        <v>371</v>
      </c>
      <c r="F211" s="65" t="s">
        <v>259</v>
      </c>
      <c r="G211" s="65" t="s">
        <v>383</v>
      </c>
      <c r="H211" s="65" t="s">
        <v>356</v>
      </c>
      <c r="I211" s="65" t="s">
        <v>357</v>
      </c>
      <c r="J211" s="65" t="s">
        <v>225</v>
      </c>
      <c r="K211" s="65" t="s">
        <v>226</v>
      </c>
      <c r="L211" s="65" t="s">
        <v>248</v>
      </c>
      <c r="M211" s="65" t="s">
        <v>223</v>
      </c>
      <c r="N211" s="65" t="s">
        <v>338</v>
      </c>
      <c r="O211" s="65" t="s">
        <v>338</v>
      </c>
      <c r="P211" s="66"/>
      <c r="Q211" s="66"/>
      <c r="R211" s="66"/>
      <c r="S211" s="67">
        <v>6</v>
      </c>
    </row>
    <row r="212" spans="1:19" hidden="1" x14ac:dyDescent="0.25">
      <c r="A212" s="65" t="s">
        <v>262</v>
      </c>
      <c r="B212" s="65" t="s">
        <v>364</v>
      </c>
      <c r="C212" s="65" t="s">
        <v>365</v>
      </c>
      <c r="D212" s="65" t="s">
        <v>370</v>
      </c>
      <c r="E212" s="65" t="s">
        <v>371</v>
      </c>
      <c r="F212" s="65" t="s">
        <v>259</v>
      </c>
      <c r="G212" s="65" t="s">
        <v>383</v>
      </c>
      <c r="H212" s="65" t="s">
        <v>356</v>
      </c>
      <c r="I212" s="65" t="s">
        <v>357</v>
      </c>
      <c r="J212" s="65" t="s">
        <v>225</v>
      </c>
      <c r="K212" s="65" t="s">
        <v>226</v>
      </c>
      <c r="L212" s="65" t="s">
        <v>265</v>
      </c>
      <c r="M212" s="65" t="s">
        <v>223</v>
      </c>
      <c r="N212" s="65" t="s">
        <v>338</v>
      </c>
      <c r="O212" s="65" t="s">
        <v>338</v>
      </c>
      <c r="P212" s="66"/>
      <c r="Q212" s="66"/>
      <c r="R212" s="66"/>
      <c r="S212" s="67">
        <v>6.55</v>
      </c>
    </row>
    <row r="213" spans="1:19" hidden="1" x14ac:dyDescent="0.25">
      <c r="A213" s="65" t="s">
        <v>262</v>
      </c>
      <c r="B213" s="65" t="s">
        <v>364</v>
      </c>
      <c r="C213" s="65" t="s">
        <v>365</v>
      </c>
      <c r="D213" s="65" t="s">
        <v>370</v>
      </c>
      <c r="E213" s="65" t="s">
        <v>371</v>
      </c>
      <c r="F213" s="65" t="s">
        <v>260</v>
      </c>
      <c r="G213" s="65" t="s">
        <v>384</v>
      </c>
      <c r="H213" s="65" t="s">
        <v>356</v>
      </c>
      <c r="I213" s="65" t="s">
        <v>357</v>
      </c>
      <c r="J213" s="65" t="s">
        <v>225</v>
      </c>
      <c r="K213" s="65" t="s">
        <v>226</v>
      </c>
      <c r="L213" s="65" t="s">
        <v>248</v>
      </c>
      <c r="M213" s="65" t="s">
        <v>223</v>
      </c>
      <c r="N213" s="65" t="s">
        <v>338</v>
      </c>
      <c r="O213" s="65" t="s">
        <v>338</v>
      </c>
      <c r="P213" s="66"/>
      <c r="Q213" s="66"/>
      <c r="R213" s="66"/>
      <c r="S213" s="67">
        <v>1920.39</v>
      </c>
    </row>
    <row r="214" spans="1:19" hidden="1" x14ac:dyDescent="0.25">
      <c r="A214" s="65" t="s">
        <v>262</v>
      </c>
      <c r="B214" s="65" t="s">
        <v>364</v>
      </c>
      <c r="C214" s="65" t="s">
        <v>365</v>
      </c>
      <c r="D214" s="65" t="s">
        <v>370</v>
      </c>
      <c r="E214" s="65" t="s">
        <v>371</v>
      </c>
      <c r="F214" s="65" t="s">
        <v>260</v>
      </c>
      <c r="G214" s="65" t="s">
        <v>384</v>
      </c>
      <c r="H214" s="65" t="s">
        <v>356</v>
      </c>
      <c r="I214" s="65" t="s">
        <v>357</v>
      </c>
      <c r="J214" s="65" t="s">
        <v>225</v>
      </c>
      <c r="K214" s="65" t="s">
        <v>226</v>
      </c>
      <c r="L214" s="65" t="s">
        <v>265</v>
      </c>
      <c r="M214" s="65" t="s">
        <v>223</v>
      </c>
      <c r="N214" s="65" t="s">
        <v>338</v>
      </c>
      <c r="O214" s="65" t="s">
        <v>338</v>
      </c>
      <c r="P214" s="66"/>
      <c r="Q214" s="66"/>
      <c r="R214" s="66"/>
      <c r="S214" s="67">
        <v>1920.39</v>
      </c>
    </row>
    <row r="215" spans="1:19" hidden="1" x14ac:dyDescent="0.25">
      <c r="A215" s="65" t="s">
        <v>262</v>
      </c>
      <c r="B215" s="65" t="s">
        <v>364</v>
      </c>
      <c r="C215" s="65" t="s">
        <v>365</v>
      </c>
      <c r="D215" s="65" t="s">
        <v>349</v>
      </c>
      <c r="E215" s="65" t="s">
        <v>350</v>
      </c>
      <c r="F215" s="65" t="s">
        <v>219</v>
      </c>
      <c r="G215" s="65" t="s">
        <v>338</v>
      </c>
      <c r="H215" s="65" t="s">
        <v>356</v>
      </c>
      <c r="I215" s="65" t="s">
        <v>357</v>
      </c>
      <c r="J215" s="65" t="s">
        <v>225</v>
      </c>
      <c r="K215" s="65" t="s">
        <v>226</v>
      </c>
      <c r="L215" s="65" t="s">
        <v>351</v>
      </c>
      <c r="M215" s="65" t="s">
        <v>223</v>
      </c>
      <c r="N215" s="65" t="s">
        <v>338</v>
      </c>
      <c r="O215" s="65" t="s">
        <v>338</v>
      </c>
      <c r="P215" s="66"/>
      <c r="Q215" s="66"/>
      <c r="R215" s="66"/>
      <c r="S215" s="67">
        <v>2108</v>
      </c>
    </row>
    <row r="216" spans="1:19" hidden="1" x14ac:dyDescent="0.25">
      <c r="A216" s="65" t="s">
        <v>262</v>
      </c>
      <c r="B216" s="65" t="s">
        <v>372</v>
      </c>
      <c r="C216" s="65" t="s">
        <v>373</v>
      </c>
      <c r="D216" s="65" t="s">
        <v>374</v>
      </c>
      <c r="E216" s="65" t="s">
        <v>375</v>
      </c>
      <c r="F216" s="65" t="s">
        <v>219</v>
      </c>
      <c r="G216" s="65" t="s">
        <v>338</v>
      </c>
      <c r="H216" s="65" t="s">
        <v>376</v>
      </c>
      <c r="I216" s="65" t="s">
        <v>377</v>
      </c>
      <c r="J216" s="65" t="s">
        <v>225</v>
      </c>
      <c r="K216" s="65" t="s">
        <v>226</v>
      </c>
      <c r="L216" s="65" t="s">
        <v>241</v>
      </c>
      <c r="M216" s="65" t="s">
        <v>223</v>
      </c>
      <c r="N216" s="65" t="s">
        <v>338</v>
      </c>
      <c r="O216" s="65" t="s">
        <v>338</v>
      </c>
      <c r="P216" s="66"/>
      <c r="Q216" s="66"/>
      <c r="R216" s="66"/>
      <c r="S216" s="67">
        <v>-94157.2</v>
      </c>
    </row>
    <row r="217" spans="1:19" hidden="1" x14ac:dyDescent="0.25">
      <c r="A217" s="65" t="s">
        <v>262</v>
      </c>
      <c r="B217" s="65" t="s">
        <v>372</v>
      </c>
      <c r="C217" s="65" t="s">
        <v>373</v>
      </c>
      <c r="D217" s="65" t="s">
        <v>374</v>
      </c>
      <c r="E217" s="65" t="s">
        <v>375</v>
      </c>
      <c r="F217" s="65" t="s">
        <v>219</v>
      </c>
      <c r="G217" s="65" t="s">
        <v>338</v>
      </c>
      <c r="H217" s="65" t="s">
        <v>376</v>
      </c>
      <c r="I217" s="65" t="s">
        <v>377</v>
      </c>
      <c r="J217" s="65" t="s">
        <v>225</v>
      </c>
      <c r="K217" s="65" t="s">
        <v>226</v>
      </c>
      <c r="L217" s="65" t="s">
        <v>266</v>
      </c>
      <c r="M217" s="65" t="s">
        <v>223</v>
      </c>
      <c r="N217" s="65" t="s">
        <v>338</v>
      </c>
      <c r="O217" s="65" t="s">
        <v>338</v>
      </c>
      <c r="P217" s="66"/>
      <c r="Q217" s="66"/>
      <c r="R217" s="66"/>
      <c r="S217" s="67">
        <v>47008.18</v>
      </c>
    </row>
    <row r="218" spans="1:19" x14ac:dyDescent="0.25">
      <c r="A218" s="65" t="s">
        <v>262</v>
      </c>
      <c r="B218" s="65" t="s">
        <v>372</v>
      </c>
      <c r="C218" s="65" t="s">
        <v>373</v>
      </c>
      <c r="D218" s="65" t="s">
        <v>374</v>
      </c>
      <c r="E218" s="65" t="s">
        <v>375</v>
      </c>
      <c r="F218" s="65" t="s">
        <v>322</v>
      </c>
      <c r="G218" s="65" t="s">
        <v>2</v>
      </c>
      <c r="H218" s="65" t="s">
        <v>376</v>
      </c>
      <c r="I218" s="65" t="s">
        <v>377</v>
      </c>
      <c r="J218" s="65" t="s">
        <v>225</v>
      </c>
      <c r="K218" s="65" t="s">
        <v>226</v>
      </c>
      <c r="L218" s="65" t="s">
        <v>241</v>
      </c>
      <c r="M218" s="65" t="s">
        <v>223</v>
      </c>
      <c r="N218" s="65" t="s">
        <v>338</v>
      </c>
      <c r="O218" s="65" t="s">
        <v>338</v>
      </c>
      <c r="P218" s="66"/>
      <c r="Q218" s="66"/>
      <c r="R218" s="66"/>
      <c r="S218" s="67">
        <v>-135254.88</v>
      </c>
    </row>
    <row r="219" spans="1:19" x14ac:dyDescent="0.25">
      <c r="A219" s="65" t="s">
        <v>262</v>
      </c>
      <c r="B219" s="65" t="s">
        <v>372</v>
      </c>
      <c r="C219" s="65" t="s">
        <v>373</v>
      </c>
      <c r="D219" s="65" t="s">
        <v>374</v>
      </c>
      <c r="E219" s="65" t="s">
        <v>375</v>
      </c>
      <c r="F219" s="65" t="s">
        <v>322</v>
      </c>
      <c r="G219" s="65" t="s">
        <v>2</v>
      </c>
      <c r="H219" s="65" t="s">
        <v>376</v>
      </c>
      <c r="I219" s="65" t="s">
        <v>377</v>
      </c>
      <c r="J219" s="65" t="s">
        <v>225</v>
      </c>
      <c r="K219" s="65" t="s">
        <v>226</v>
      </c>
      <c r="L219" s="65" t="s">
        <v>266</v>
      </c>
      <c r="M219" s="65" t="s">
        <v>223</v>
      </c>
      <c r="N219" s="65" t="s">
        <v>338</v>
      </c>
      <c r="O219" s="65" t="s">
        <v>338</v>
      </c>
      <c r="P219" s="66"/>
      <c r="Q219" s="66"/>
      <c r="R219" s="66"/>
      <c r="S219" s="67">
        <v>46986.78</v>
      </c>
    </row>
    <row r="220" spans="1:19" hidden="1" x14ac:dyDescent="0.25">
      <c r="A220" s="65" t="s">
        <v>262</v>
      </c>
      <c r="B220" s="65" t="s">
        <v>372</v>
      </c>
      <c r="C220" s="65" t="s">
        <v>373</v>
      </c>
      <c r="D220" s="65" t="s">
        <v>358</v>
      </c>
      <c r="E220" s="65" t="s">
        <v>359</v>
      </c>
      <c r="F220" s="65" t="s">
        <v>219</v>
      </c>
      <c r="G220" s="65" t="s">
        <v>338</v>
      </c>
      <c r="H220" s="65" t="s">
        <v>376</v>
      </c>
      <c r="I220" s="65" t="s">
        <v>377</v>
      </c>
      <c r="J220" s="65" t="s">
        <v>225</v>
      </c>
      <c r="K220" s="65" t="s">
        <v>343</v>
      </c>
      <c r="L220" s="65" t="s">
        <v>344</v>
      </c>
      <c r="M220" s="65" t="s">
        <v>223</v>
      </c>
      <c r="N220" s="65" t="s">
        <v>338</v>
      </c>
      <c r="O220" s="65" t="s">
        <v>338</v>
      </c>
      <c r="P220" s="66"/>
      <c r="Q220" s="66"/>
      <c r="R220" s="66"/>
      <c r="S220" s="67">
        <v>-57.5</v>
      </c>
    </row>
    <row r="221" spans="1:19" hidden="1" x14ac:dyDescent="0.25">
      <c r="A221" s="65" t="s">
        <v>262</v>
      </c>
      <c r="B221" s="65" t="s">
        <v>372</v>
      </c>
      <c r="C221" s="65" t="s">
        <v>373</v>
      </c>
      <c r="D221" s="65" t="s">
        <v>358</v>
      </c>
      <c r="E221" s="65" t="s">
        <v>359</v>
      </c>
      <c r="F221" s="65" t="s">
        <v>219</v>
      </c>
      <c r="G221" s="65" t="s">
        <v>338</v>
      </c>
      <c r="H221" s="65" t="s">
        <v>376</v>
      </c>
      <c r="I221" s="65" t="s">
        <v>377</v>
      </c>
      <c r="J221" s="65" t="s">
        <v>225</v>
      </c>
      <c r="K221" s="65" t="s">
        <v>226</v>
      </c>
      <c r="L221" s="65" t="s">
        <v>382</v>
      </c>
      <c r="M221" s="65" t="s">
        <v>223</v>
      </c>
      <c r="N221" s="65" t="s">
        <v>338</v>
      </c>
      <c r="O221" s="65" t="s">
        <v>338</v>
      </c>
      <c r="P221" s="66"/>
      <c r="Q221" s="66"/>
      <c r="R221" s="66"/>
      <c r="S221" s="67">
        <v>57.5</v>
      </c>
    </row>
    <row r="222" spans="1:19" x14ac:dyDescent="0.25">
      <c r="A222" s="65" t="s">
        <v>262</v>
      </c>
      <c r="B222" s="65" t="s">
        <v>372</v>
      </c>
      <c r="C222" s="65" t="s">
        <v>373</v>
      </c>
      <c r="D222" s="65" t="s">
        <v>358</v>
      </c>
      <c r="E222" s="65" t="s">
        <v>359</v>
      </c>
      <c r="F222" s="65" t="s">
        <v>316</v>
      </c>
      <c r="G222" s="65" t="s">
        <v>317</v>
      </c>
      <c r="H222" s="65" t="s">
        <v>376</v>
      </c>
      <c r="I222" s="65" t="s">
        <v>377</v>
      </c>
      <c r="J222" s="65" t="s">
        <v>225</v>
      </c>
      <c r="K222" s="65" t="s">
        <v>343</v>
      </c>
      <c r="L222" s="65" t="s">
        <v>344</v>
      </c>
      <c r="M222" s="65" t="s">
        <v>223</v>
      </c>
      <c r="N222" s="65" t="s">
        <v>338</v>
      </c>
      <c r="O222" s="65" t="s">
        <v>338</v>
      </c>
      <c r="P222" s="66"/>
      <c r="Q222" s="66"/>
      <c r="R222" s="66"/>
      <c r="S222" s="67">
        <v>-64.36</v>
      </c>
    </row>
    <row r="223" spans="1:19" x14ac:dyDescent="0.25">
      <c r="A223" s="65" t="s">
        <v>262</v>
      </c>
      <c r="B223" s="65" t="s">
        <v>372</v>
      </c>
      <c r="C223" s="65" t="s">
        <v>373</v>
      </c>
      <c r="D223" s="65" t="s">
        <v>358</v>
      </c>
      <c r="E223" s="65" t="s">
        <v>359</v>
      </c>
      <c r="F223" s="65" t="s">
        <v>316</v>
      </c>
      <c r="G223" s="65" t="s">
        <v>317</v>
      </c>
      <c r="H223" s="65" t="s">
        <v>376</v>
      </c>
      <c r="I223" s="65" t="s">
        <v>377</v>
      </c>
      <c r="J223" s="65" t="s">
        <v>225</v>
      </c>
      <c r="K223" s="65" t="s">
        <v>226</v>
      </c>
      <c r="L223" s="65" t="s">
        <v>382</v>
      </c>
      <c r="M223" s="65" t="s">
        <v>223</v>
      </c>
      <c r="N223" s="65" t="s">
        <v>338</v>
      </c>
      <c r="O223" s="65" t="s">
        <v>338</v>
      </c>
      <c r="P223" s="66"/>
      <c r="Q223" s="66"/>
      <c r="R223" s="66"/>
      <c r="S223" s="67">
        <v>64.36</v>
      </c>
    </row>
    <row r="224" spans="1:19" hidden="1" x14ac:dyDescent="0.25">
      <c r="A224" s="65" t="s">
        <v>262</v>
      </c>
      <c r="B224" s="65" t="s">
        <v>372</v>
      </c>
      <c r="C224" s="65" t="s">
        <v>373</v>
      </c>
      <c r="D224" s="65" t="s">
        <v>347</v>
      </c>
      <c r="E224" s="65" t="s">
        <v>348</v>
      </c>
      <c r="F224" s="65" t="s">
        <v>219</v>
      </c>
      <c r="G224" s="65" t="s">
        <v>338</v>
      </c>
      <c r="H224" s="65" t="s">
        <v>376</v>
      </c>
      <c r="I224" s="65" t="s">
        <v>377</v>
      </c>
      <c r="J224" s="65" t="s">
        <v>225</v>
      </c>
      <c r="K224" s="65" t="s">
        <v>343</v>
      </c>
      <c r="L224" s="65" t="s">
        <v>344</v>
      </c>
      <c r="M224" s="65" t="s">
        <v>223</v>
      </c>
      <c r="N224" s="65" t="s">
        <v>338</v>
      </c>
      <c r="O224" s="65" t="s">
        <v>338</v>
      </c>
      <c r="P224" s="66"/>
      <c r="Q224" s="66"/>
      <c r="R224" s="66"/>
      <c r="S224" s="67">
        <v>-60</v>
      </c>
    </row>
    <row r="225" spans="1:19" hidden="1" x14ac:dyDescent="0.25">
      <c r="A225" s="65" t="s">
        <v>262</v>
      </c>
      <c r="B225" s="65" t="s">
        <v>372</v>
      </c>
      <c r="C225" s="65" t="s">
        <v>373</v>
      </c>
      <c r="D225" s="65" t="s">
        <v>378</v>
      </c>
      <c r="E225" s="65" t="s">
        <v>379</v>
      </c>
      <c r="F225" s="65" t="s">
        <v>219</v>
      </c>
      <c r="G225" s="65" t="s">
        <v>338</v>
      </c>
      <c r="H225" s="65" t="s">
        <v>376</v>
      </c>
      <c r="I225" s="65" t="s">
        <v>377</v>
      </c>
      <c r="J225" s="65" t="s">
        <v>225</v>
      </c>
      <c r="K225" s="65" t="s">
        <v>343</v>
      </c>
      <c r="L225" s="65" t="s">
        <v>344</v>
      </c>
      <c r="M225" s="65" t="s">
        <v>223</v>
      </c>
      <c r="N225" s="65" t="s">
        <v>338</v>
      </c>
      <c r="O225" s="65" t="s">
        <v>338</v>
      </c>
      <c r="P225" s="66"/>
      <c r="Q225" s="66"/>
      <c r="R225" s="66"/>
      <c r="S225" s="67">
        <v>-86992.49</v>
      </c>
    </row>
    <row r="226" spans="1:19" hidden="1" x14ac:dyDescent="0.25">
      <c r="A226" s="65" t="s">
        <v>262</v>
      </c>
      <c r="B226" s="65" t="s">
        <v>372</v>
      </c>
      <c r="C226" s="65" t="s">
        <v>373</v>
      </c>
      <c r="D226" s="65" t="s">
        <v>378</v>
      </c>
      <c r="E226" s="65" t="s">
        <v>379</v>
      </c>
      <c r="F226" s="65" t="s">
        <v>219</v>
      </c>
      <c r="G226" s="65" t="s">
        <v>338</v>
      </c>
      <c r="H226" s="65" t="s">
        <v>376</v>
      </c>
      <c r="I226" s="65" t="s">
        <v>377</v>
      </c>
      <c r="J226" s="65" t="s">
        <v>225</v>
      </c>
      <c r="K226" s="65" t="s">
        <v>226</v>
      </c>
      <c r="L226" s="65" t="s">
        <v>382</v>
      </c>
      <c r="M226" s="65" t="s">
        <v>223</v>
      </c>
      <c r="N226" s="65" t="s">
        <v>338</v>
      </c>
      <c r="O226" s="65" t="s">
        <v>338</v>
      </c>
      <c r="P226" s="66"/>
      <c r="Q226" s="66"/>
      <c r="R226" s="66"/>
      <c r="S226" s="67">
        <v>-57.5</v>
      </c>
    </row>
    <row r="227" spans="1:19" x14ac:dyDescent="0.25">
      <c r="A227" s="65" t="s">
        <v>262</v>
      </c>
      <c r="B227" s="65" t="s">
        <v>372</v>
      </c>
      <c r="C227" s="65" t="s">
        <v>373</v>
      </c>
      <c r="D227" s="65" t="s">
        <v>378</v>
      </c>
      <c r="E227" s="65" t="s">
        <v>379</v>
      </c>
      <c r="F227" s="65" t="s">
        <v>316</v>
      </c>
      <c r="G227" s="65" t="s">
        <v>317</v>
      </c>
      <c r="H227" s="65" t="s">
        <v>376</v>
      </c>
      <c r="I227" s="65" t="s">
        <v>377</v>
      </c>
      <c r="J227" s="65" t="s">
        <v>225</v>
      </c>
      <c r="K227" s="65" t="s">
        <v>343</v>
      </c>
      <c r="L227" s="65" t="s">
        <v>344</v>
      </c>
      <c r="M227" s="65" t="s">
        <v>223</v>
      </c>
      <c r="N227" s="65" t="s">
        <v>338</v>
      </c>
      <c r="O227" s="65" t="s">
        <v>338</v>
      </c>
      <c r="P227" s="66"/>
      <c r="Q227" s="66"/>
      <c r="R227" s="66"/>
      <c r="S227" s="67">
        <v>-119542.88</v>
      </c>
    </row>
    <row r="228" spans="1:19" x14ac:dyDescent="0.25">
      <c r="A228" s="65" t="s">
        <v>262</v>
      </c>
      <c r="B228" s="65" t="s">
        <v>372</v>
      </c>
      <c r="C228" s="65" t="s">
        <v>373</v>
      </c>
      <c r="D228" s="65" t="s">
        <v>378</v>
      </c>
      <c r="E228" s="65" t="s">
        <v>379</v>
      </c>
      <c r="F228" s="65" t="s">
        <v>316</v>
      </c>
      <c r="G228" s="65" t="s">
        <v>317</v>
      </c>
      <c r="H228" s="65" t="s">
        <v>376</v>
      </c>
      <c r="I228" s="65" t="s">
        <v>377</v>
      </c>
      <c r="J228" s="65" t="s">
        <v>225</v>
      </c>
      <c r="K228" s="65" t="s">
        <v>226</v>
      </c>
      <c r="L228" s="65" t="s">
        <v>382</v>
      </c>
      <c r="M228" s="65" t="s">
        <v>223</v>
      </c>
      <c r="N228" s="65" t="s">
        <v>338</v>
      </c>
      <c r="O228" s="65" t="s">
        <v>338</v>
      </c>
      <c r="P228" s="66"/>
      <c r="Q228" s="66"/>
      <c r="R228" s="66"/>
      <c r="S228" s="67">
        <v>-64.36</v>
      </c>
    </row>
    <row r="229" spans="1:19" hidden="1" x14ac:dyDescent="0.25">
      <c r="A229" s="65" t="s">
        <v>262</v>
      </c>
      <c r="B229" s="65" t="s">
        <v>372</v>
      </c>
      <c r="C229" s="65" t="s">
        <v>373</v>
      </c>
      <c r="D229" s="65" t="s">
        <v>380</v>
      </c>
      <c r="E229" s="65" t="s">
        <v>381</v>
      </c>
      <c r="F229" s="65" t="s">
        <v>219</v>
      </c>
      <c r="G229" s="65" t="s">
        <v>338</v>
      </c>
      <c r="H229" s="65" t="s">
        <v>376</v>
      </c>
      <c r="I229" s="65" t="s">
        <v>377</v>
      </c>
      <c r="J229" s="65" t="s">
        <v>225</v>
      </c>
      <c r="K229" s="65" t="s">
        <v>343</v>
      </c>
      <c r="L229" s="65" t="s">
        <v>344</v>
      </c>
      <c r="M229" s="65" t="s">
        <v>223</v>
      </c>
      <c r="N229" s="65" t="s">
        <v>338</v>
      </c>
      <c r="O229" s="65" t="s">
        <v>338</v>
      </c>
      <c r="P229" s="66"/>
      <c r="Q229" s="66"/>
      <c r="R229" s="66"/>
      <c r="S229" s="67">
        <v>-9769.26</v>
      </c>
    </row>
    <row r="230" spans="1:19" x14ac:dyDescent="0.25">
      <c r="A230" s="65" t="s">
        <v>262</v>
      </c>
      <c r="B230" s="65" t="s">
        <v>372</v>
      </c>
      <c r="C230" s="65" t="s">
        <v>373</v>
      </c>
      <c r="D230" s="65" t="s">
        <v>380</v>
      </c>
      <c r="E230" s="65" t="s">
        <v>381</v>
      </c>
      <c r="F230" s="65" t="s">
        <v>316</v>
      </c>
      <c r="G230" s="65" t="s">
        <v>317</v>
      </c>
      <c r="H230" s="65" t="s">
        <v>376</v>
      </c>
      <c r="I230" s="65" t="s">
        <v>377</v>
      </c>
      <c r="J230" s="65" t="s">
        <v>225</v>
      </c>
      <c r="K230" s="65" t="s">
        <v>343</v>
      </c>
      <c r="L230" s="65" t="s">
        <v>344</v>
      </c>
      <c r="M230" s="65" t="s">
        <v>223</v>
      </c>
      <c r="N230" s="65" t="s">
        <v>338</v>
      </c>
      <c r="O230" s="65" t="s">
        <v>338</v>
      </c>
      <c r="P230" s="66"/>
      <c r="Q230" s="66"/>
      <c r="R230" s="66"/>
      <c r="S230" s="67">
        <v>-26884.31</v>
      </c>
    </row>
    <row r="231" spans="1:19" hidden="1" x14ac:dyDescent="0.25">
      <c r="A231" s="65" t="s">
        <v>262</v>
      </c>
      <c r="B231" s="65" t="s">
        <v>372</v>
      </c>
      <c r="C231" s="65" t="s">
        <v>373</v>
      </c>
      <c r="D231" s="65" t="s">
        <v>349</v>
      </c>
      <c r="E231" s="65" t="s">
        <v>350</v>
      </c>
      <c r="F231" s="65" t="s">
        <v>219</v>
      </c>
      <c r="G231" s="65" t="s">
        <v>338</v>
      </c>
      <c r="H231" s="65" t="s">
        <v>376</v>
      </c>
      <c r="I231" s="65" t="s">
        <v>377</v>
      </c>
      <c r="J231" s="65" t="s">
        <v>225</v>
      </c>
      <c r="K231" s="65" t="s">
        <v>226</v>
      </c>
      <c r="L231" s="65" t="s">
        <v>351</v>
      </c>
      <c r="M231" s="65" t="s">
        <v>223</v>
      </c>
      <c r="N231" s="65" t="s">
        <v>338</v>
      </c>
      <c r="O231" s="65" t="s">
        <v>338</v>
      </c>
      <c r="P231" s="66"/>
      <c r="Q231" s="66"/>
      <c r="R231" s="66"/>
      <c r="S231" s="67">
        <v>5742</v>
      </c>
    </row>
    <row r="232" spans="1:19" hidden="1" x14ac:dyDescent="0.25">
      <c r="A232" s="65" t="s">
        <v>267</v>
      </c>
      <c r="B232" s="65" t="s">
        <v>334</v>
      </c>
      <c r="C232" s="65" t="s">
        <v>335</v>
      </c>
      <c r="D232" s="65" t="s">
        <v>336</v>
      </c>
      <c r="E232" s="65" t="s">
        <v>337</v>
      </c>
      <c r="F232" s="65" t="s">
        <v>219</v>
      </c>
      <c r="G232" s="65" t="s">
        <v>338</v>
      </c>
      <c r="H232" s="65" t="s">
        <v>339</v>
      </c>
      <c r="I232" s="65" t="s">
        <v>340</v>
      </c>
      <c r="J232" s="65" t="s">
        <v>225</v>
      </c>
      <c r="K232" s="65" t="s">
        <v>226</v>
      </c>
      <c r="L232" s="65" t="s">
        <v>241</v>
      </c>
      <c r="M232" s="65" t="s">
        <v>223</v>
      </c>
      <c r="N232" s="65" t="s">
        <v>338</v>
      </c>
      <c r="O232" s="65" t="s">
        <v>338</v>
      </c>
      <c r="P232" s="66"/>
      <c r="Q232" s="66"/>
      <c r="R232" s="66"/>
      <c r="S232" s="67">
        <v>-3623435.53</v>
      </c>
    </row>
    <row r="233" spans="1:19" hidden="1" x14ac:dyDescent="0.25">
      <c r="A233" s="65" t="s">
        <v>267</v>
      </c>
      <c r="B233" s="65" t="s">
        <v>334</v>
      </c>
      <c r="C233" s="65" t="s">
        <v>335</v>
      </c>
      <c r="D233" s="65" t="s">
        <v>336</v>
      </c>
      <c r="E233" s="65" t="s">
        <v>337</v>
      </c>
      <c r="F233" s="65" t="s">
        <v>219</v>
      </c>
      <c r="G233" s="65" t="s">
        <v>338</v>
      </c>
      <c r="H233" s="65" t="s">
        <v>339</v>
      </c>
      <c r="I233" s="65" t="s">
        <v>340</v>
      </c>
      <c r="J233" s="65" t="s">
        <v>225</v>
      </c>
      <c r="K233" s="65" t="s">
        <v>226</v>
      </c>
      <c r="L233" s="65" t="s">
        <v>271</v>
      </c>
      <c r="M233" s="65" t="s">
        <v>223</v>
      </c>
      <c r="N233" s="65" t="s">
        <v>338</v>
      </c>
      <c r="O233" s="65" t="s">
        <v>338</v>
      </c>
      <c r="P233" s="66"/>
      <c r="Q233" s="66"/>
      <c r="R233" s="66"/>
      <c r="S233" s="67">
        <v>3466133.1</v>
      </c>
    </row>
    <row r="234" spans="1:19" x14ac:dyDescent="0.25">
      <c r="A234" s="65" t="s">
        <v>267</v>
      </c>
      <c r="B234" s="65" t="s">
        <v>334</v>
      </c>
      <c r="C234" s="65" t="s">
        <v>335</v>
      </c>
      <c r="D234" s="65" t="s">
        <v>336</v>
      </c>
      <c r="E234" s="65" t="s">
        <v>337</v>
      </c>
      <c r="F234" s="65" t="s">
        <v>322</v>
      </c>
      <c r="G234" s="65" t="s">
        <v>2</v>
      </c>
      <c r="H234" s="65" t="s">
        <v>339</v>
      </c>
      <c r="I234" s="65" t="s">
        <v>340</v>
      </c>
      <c r="J234" s="65" t="s">
        <v>225</v>
      </c>
      <c r="K234" s="65" t="s">
        <v>226</v>
      </c>
      <c r="L234" s="65" t="s">
        <v>241</v>
      </c>
      <c r="M234" s="65" t="s">
        <v>223</v>
      </c>
      <c r="N234" s="65" t="s">
        <v>338</v>
      </c>
      <c r="O234" s="65" t="s">
        <v>338</v>
      </c>
      <c r="P234" s="66"/>
      <c r="Q234" s="66"/>
      <c r="R234" s="66"/>
      <c r="S234" s="67">
        <v>-2952461.16</v>
      </c>
    </row>
    <row r="235" spans="1:19" x14ac:dyDescent="0.25">
      <c r="A235" s="65" t="s">
        <v>267</v>
      </c>
      <c r="B235" s="65" t="s">
        <v>334</v>
      </c>
      <c r="C235" s="65" t="s">
        <v>335</v>
      </c>
      <c r="D235" s="65" t="s">
        <v>336</v>
      </c>
      <c r="E235" s="65" t="s">
        <v>337</v>
      </c>
      <c r="F235" s="65" t="s">
        <v>322</v>
      </c>
      <c r="G235" s="65" t="s">
        <v>2</v>
      </c>
      <c r="H235" s="65" t="s">
        <v>339</v>
      </c>
      <c r="I235" s="65" t="s">
        <v>340</v>
      </c>
      <c r="J235" s="65" t="s">
        <v>225</v>
      </c>
      <c r="K235" s="65" t="s">
        <v>226</v>
      </c>
      <c r="L235" s="65" t="s">
        <v>271</v>
      </c>
      <c r="M235" s="65" t="s">
        <v>223</v>
      </c>
      <c r="N235" s="65" t="s">
        <v>338</v>
      </c>
      <c r="O235" s="65" t="s">
        <v>338</v>
      </c>
      <c r="P235" s="66"/>
      <c r="Q235" s="66"/>
      <c r="R235" s="66"/>
      <c r="S235" s="67">
        <v>2677828.12</v>
      </c>
    </row>
    <row r="236" spans="1:19" hidden="1" x14ac:dyDescent="0.25">
      <c r="A236" s="65" t="s">
        <v>267</v>
      </c>
      <c r="B236" s="65" t="s">
        <v>334</v>
      </c>
      <c r="C236" s="65" t="s">
        <v>335</v>
      </c>
      <c r="D236" s="65" t="s">
        <v>341</v>
      </c>
      <c r="E236" s="65" t="s">
        <v>342</v>
      </c>
      <c r="F236" s="65" t="s">
        <v>219</v>
      </c>
      <c r="G236" s="65" t="s">
        <v>338</v>
      </c>
      <c r="H236" s="65" t="s">
        <v>339</v>
      </c>
      <c r="I236" s="65" t="s">
        <v>340</v>
      </c>
      <c r="J236" s="65" t="s">
        <v>225</v>
      </c>
      <c r="K236" s="65" t="s">
        <v>343</v>
      </c>
      <c r="L236" s="65" t="s">
        <v>344</v>
      </c>
      <c r="M236" s="65" t="s">
        <v>223</v>
      </c>
      <c r="N236" s="65" t="s">
        <v>338</v>
      </c>
      <c r="O236" s="65" t="s">
        <v>338</v>
      </c>
      <c r="P236" s="66"/>
      <c r="Q236" s="66"/>
      <c r="R236" s="66"/>
      <c r="S236" s="67">
        <v>-5247452.8600000003</v>
      </c>
    </row>
    <row r="237" spans="1:19" x14ac:dyDescent="0.25">
      <c r="A237" s="65" t="s">
        <v>267</v>
      </c>
      <c r="B237" s="65" t="s">
        <v>334</v>
      </c>
      <c r="C237" s="65" t="s">
        <v>335</v>
      </c>
      <c r="D237" s="65" t="s">
        <v>341</v>
      </c>
      <c r="E237" s="65" t="s">
        <v>342</v>
      </c>
      <c r="F237" s="65" t="s">
        <v>316</v>
      </c>
      <c r="G237" s="65" t="s">
        <v>317</v>
      </c>
      <c r="H237" s="65" t="s">
        <v>339</v>
      </c>
      <c r="I237" s="65" t="s">
        <v>340</v>
      </c>
      <c r="J237" s="65" t="s">
        <v>225</v>
      </c>
      <c r="K237" s="65" t="s">
        <v>343</v>
      </c>
      <c r="L237" s="65" t="s">
        <v>344</v>
      </c>
      <c r="M237" s="65" t="s">
        <v>223</v>
      </c>
      <c r="N237" s="65" t="s">
        <v>338</v>
      </c>
      <c r="O237" s="65" t="s">
        <v>338</v>
      </c>
      <c r="P237" s="66"/>
      <c r="Q237" s="66"/>
      <c r="R237" s="66"/>
      <c r="S237" s="67">
        <v>-5132735.6399999997</v>
      </c>
    </row>
    <row r="238" spans="1:19" hidden="1" x14ac:dyDescent="0.25">
      <c r="A238" s="65" t="s">
        <v>267</v>
      </c>
      <c r="B238" s="65" t="s">
        <v>334</v>
      </c>
      <c r="C238" s="65" t="s">
        <v>335</v>
      </c>
      <c r="D238" s="65" t="s">
        <v>345</v>
      </c>
      <c r="E238" s="65" t="s">
        <v>346</v>
      </c>
      <c r="F238" s="65" t="s">
        <v>219</v>
      </c>
      <c r="G238" s="65" t="s">
        <v>338</v>
      </c>
      <c r="H238" s="65" t="s">
        <v>339</v>
      </c>
      <c r="I238" s="65" t="s">
        <v>340</v>
      </c>
      <c r="J238" s="65" t="s">
        <v>225</v>
      </c>
      <c r="K238" s="65" t="s">
        <v>343</v>
      </c>
      <c r="L238" s="65" t="s">
        <v>344</v>
      </c>
      <c r="M238" s="65" t="s">
        <v>223</v>
      </c>
      <c r="N238" s="65" t="s">
        <v>338</v>
      </c>
      <c r="O238" s="65" t="s">
        <v>338</v>
      </c>
      <c r="P238" s="66"/>
      <c r="Q238" s="66"/>
      <c r="R238" s="66"/>
      <c r="S238" s="67">
        <v>-113960.02</v>
      </c>
    </row>
    <row r="239" spans="1:19" x14ac:dyDescent="0.25">
      <c r="A239" s="65" t="s">
        <v>267</v>
      </c>
      <c r="B239" s="65" t="s">
        <v>334</v>
      </c>
      <c r="C239" s="65" t="s">
        <v>335</v>
      </c>
      <c r="D239" s="65" t="s">
        <v>345</v>
      </c>
      <c r="E239" s="65" t="s">
        <v>346</v>
      </c>
      <c r="F239" s="65" t="s">
        <v>316</v>
      </c>
      <c r="G239" s="65" t="s">
        <v>317</v>
      </c>
      <c r="H239" s="65" t="s">
        <v>339</v>
      </c>
      <c r="I239" s="65" t="s">
        <v>340</v>
      </c>
      <c r="J239" s="65" t="s">
        <v>225</v>
      </c>
      <c r="K239" s="65" t="s">
        <v>343</v>
      </c>
      <c r="L239" s="65" t="s">
        <v>344</v>
      </c>
      <c r="M239" s="65" t="s">
        <v>223</v>
      </c>
      <c r="N239" s="65" t="s">
        <v>338</v>
      </c>
      <c r="O239" s="65" t="s">
        <v>338</v>
      </c>
      <c r="P239" s="66"/>
      <c r="Q239" s="66"/>
      <c r="R239" s="66"/>
      <c r="S239" s="67">
        <v>-166584.51999999999</v>
      </c>
    </row>
    <row r="240" spans="1:19" hidden="1" x14ac:dyDescent="0.25">
      <c r="A240" s="65" t="s">
        <v>267</v>
      </c>
      <c r="B240" s="65" t="s">
        <v>334</v>
      </c>
      <c r="C240" s="65" t="s">
        <v>335</v>
      </c>
      <c r="D240" s="65" t="s">
        <v>347</v>
      </c>
      <c r="E240" s="65" t="s">
        <v>348</v>
      </c>
      <c r="F240" s="65" t="s">
        <v>219</v>
      </c>
      <c r="G240" s="65" t="s">
        <v>338</v>
      </c>
      <c r="H240" s="65" t="s">
        <v>339</v>
      </c>
      <c r="I240" s="65" t="s">
        <v>340</v>
      </c>
      <c r="J240" s="65" t="s">
        <v>225</v>
      </c>
      <c r="K240" s="65" t="s">
        <v>343</v>
      </c>
      <c r="L240" s="65" t="s">
        <v>344</v>
      </c>
      <c r="M240" s="65" t="s">
        <v>223</v>
      </c>
      <c r="N240" s="65" t="s">
        <v>338</v>
      </c>
      <c r="O240" s="65" t="s">
        <v>338</v>
      </c>
      <c r="P240" s="66"/>
      <c r="Q240" s="66"/>
      <c r="R240" s="66"/>
      <c r="S240" s="67">
        <v>-38.880000000000003</v>
      </c>
    </row>
    <row r="241" spans="1:19" x14ac:dyDescent="0.25">
      <c r="A241" s="65" t="s">
        <v>267</v>
      </c>
      <c r="B241" s="65" t="s">
        <v>334</v>
      </c>
      <c r="C241" s="65" t="s">
        <v>335</v>
      </c>
      <c r="D241" s="65" t="s">
        <v>347</v>
      </c>
      <c r="E241" s="65" t="s">
        <v>348</v>
      </c>
      <c r="F241" s="65" t="s">
        <v>316</v>
      </c>
      <c r="G241" s="65" t="s">
        <v>317</v>
      </c>
      <c r="H241" s="65" t="s">
        <v>339</v>
      </c>
      <c r="I241" s="65" t="s">
        <v>340</v>
      </c>
      <c r="J241" s="65" t="s">
        <v>225</v>
      </c>
      <c r="K241" s="65" t="s">
        <v>343</v>
      </c>
      <c r="L241" s="65" t="s">
        <v>344</v>
      </c>
      <c r="M241" s="65" t="s">
        <v>223</v>
      </c>
      <c r="N241" s="65" t="s">
        <v>338</v>
      </c>
      <c r="O241" s="65" t="s">
        <v>338</v>
      </c>
      <c r="P241" s="66"/>
      <c r="Q241" s="66"/>
      <c r="R241" s="66"/>
      <c r="S241" s="67">
        <v>-26.57</v>
      </c>
    </row>
    <row r="242" spans="1:19" hidden="1" x14ac:dyDescent="0.25">
      <c r="A242" s="65" t="s">
        <v>267</v>
      </c>
      <c r="B242" s="65" t="s">
        <v>334</v>
      </c>
      <c r="C242" s="65" t="s">
        <v>335</v>
      </c>
      <c r="D242" s="65" t="s">
        <v>349</v>
      </c>
      <c r="E242" s="65" t="s">
        <v>350</v>
      </c>
      <c r="F242" s="65" t="s">
        <v>219</v>
      </c>
      <c r="G242" s="65" t="s">
        <v>338</v>
      </c>
      <c r="H242" s="65" t="s">
        <v>339</v>
      </c>
      <c r="I242" s="65" t="s">
        <v>340</v>
      </c>
      <c r="J242" s="65" t="s">
        <v>225</v>
      </c>
      <c r="K242" s="65" t="s">
        <v>226</v>
      </c>
      <c r="L242" s="65" t="s">
        <v>351</v>
      </c>
      <c r="M242" s="65" t="s">
        <v>223</v>
      </c>
      <c r="N242" s="65" t="s">
        <v>338</v>
      </c>
      <c r="O242" s="65" t="s">
        <v>338</v>
      </c>
      <c r="P242" s="66"/>
      <c r="Q242" s="66"/>
      <c r="R242" s="66"/>
      <c r="S242" s="67">
        <v>399547</v>
      </c>
    </row>
    <row r="243" spans="1:19" hidden="1" x14ac:dyDescent="0.25">
      <c r="A243" s="65" t="s">
        <v>267</v>
      </c>
      <c r="B243" s="65" t="s">
        <v>352</v>
      </c>
      <c r="C243" s="65" t="s">
        <v>353</v>
      </c>
      <c r="D243" s="65" t="s">
        <v>354</v>
      </c>
      <c r="E243" s="65" t="s">
        <v>355</v>
      </c>
      <c r="F243" s="65" t="s">
        <v>219</v>
      </c>
      <c r="G243" s="65" t="s">
        <v>338</v>
      </c>
      <c r="H243" s="65" t="s">
        <v>356</v>
      </c>
      <c r="I243" s="65" t="s">
        <v>357</v>
      </c>
      <c r="J243" s="65" t="s">
        <v>225</v>
      </c>
      <c r="K243" s="65" t="s">
        <v>226</v>
      </c>
      <c r="L243" s="65" t="s">
        <v>241</v>
      </c>
      <c r="M243" s="65" t="s">
        <v>223</v>
      </c>
      <c r="N243" s="65" t="s">
        <v>338</v>
      </c>
      <c r="O243" s="65" t="s">
        <v>338</v>
      </c>
      <c r="P243" s="66"/>
      <c r="Q243" s="66"/>
      <c r="R243" s="66"/>
      <c r="S243" s="67">
        <v>-841522.09</v>
      </c>
    </row>
    <row r="244" spans="1:19" hidden="1" x14ac:dyDescent="0.25">
      <c r="A244" s="65" t="s">
        <v>267</v>
      </c>
      <c r="B244" s="65" t="s">
        <v>352</v>
      </c>
      <c r="C244" s="65" t="s">
        <v>353</v>
      </c>
      <c r="D244" s="65" t="s">
        <v>354</v>
      </c>
      <c r="E244" s="65" t="s">
        <v>355</v>
      </c>
      <c r="F244" s="65" t="s">
        <v>219</v>
      </c>
      <c r="G244" s="65" t="s">
        <v>338</v>
      </c>
      <c r="H244" s="65" t="s">
        <v>356</v>
      </c>
      <c r="I244" s="65" t="s">
        <v>357</v>
      </c>
      <c r="J244" s="65" t="s">
        <v>225</v>
      </c>
      <c r="K244" s="65" t="s">
        <v>226</v>
      </c>
      <c r="L244" s="65" t="s">
        <v>271</v>
      </c>
      <c r="M244" s="65" t="s">
        <v>223</v>
      </c>
      <c r="N244" s="65" t="s">
        <v>338</v>
      </c>
      <c r="O244" s="65" t="s">
        <v>338</v>
      </c>
      <c r="P244" s="66"/>
      <c r="Q244" s="66"/>
      <c r="R244" s="66"/>
      <c r="S244" s="67">
        <v>770027.99</v>
      </c>
    </row>
    <row r="245" spans="1:19" x14ac:dyDescent="0.25">
      <c r="A245" s="65" t="s">
        <v>267</v>
      </c>
      <c r="B245" s="65" t="s">
        <v>352</v>
      </c>
      <c r="C245" s="65" t="s">
        <v>353</v>
      </c>
      <c r="D245" s="65" t="s">
        <v>354</v>
      </c>
      <c r="E245" s="65" t="s">
        <v>355</v>
      </c>
      <c r="F245" s="65" t="s">
        <v>322</v>
      </c>
      <c r="G245" s="65" t="s">
        <v>2</v>
      </c>
      <c r="H245" s="65" t="s">
        <v>356</v>
      </c>
      <c r="I245" s="65" t="s">
        <v>357</v>
      </c>
      <c r="J245" s="65" t="s">
        <v>225</v>
      </c>
      <c r="K245" s="65" t="s">
        <v>226</v>
      </c>
      <c r="L245" s="65" t="s">
        <v>241</v>
      </c>
      <c r="M245" s="65" t="s">
        <v>223</v>
      </c>
      <c r="N245" s="65" t="s">
        <v>338</v>
      </c>
      <c r="O245" s="65" t="s">
        <v>338</v>
      </c>
      <c r="P245" s="66"/>
      <c r="Q245" s="66"/>
      <c r="R245" s="66"/>
      <c r="S245" s="67">
        <v>-1035782.66</v>
      </c>
    </row>
    <row r="246" spans="1:19" x14ac:dyDescent="0.25">
      <c r="A246" s="65" t="s">
        <v>267</v>
      </c>
      <c r="B246" s="65" t="s">
        <v>352</v>
      </c>
      <c r="C246" s="65" t="s">
        <v>353</v>
      </c>
      <c r="D246" s="65" t="s">
        <v>354</v>
      </c>
      <c r="E246" s="65" t="s">
        <v>355</v>
      </c>
      <c r="F246" s="65" t="s">
        <v>322</v>
      </c>
      <c r="G246" s="65" t="s">
        <v>2</v>
      </c>
      <c r="H246" s="65" t="s">
        <v>356</v>
      </c>
      <c r="I246" s="65" t="s">
        <v>357</v>
      </c>
      <c r="J246" s="65" t="s">
        <v>225</v>
      </c>
      <c r="K246" s="65" t="s">
        <v>226</v>
      </c>
      <c r="L246" s="65" t="s">
        <v>271</v>
      </c>
      <c r="M246" s="65" t="s">
        <v>223</v>
      </c>
      <c r="N246" s="65" t="s">
        <v>338</v>
      </c>
      <c r="O246" s="65" t="s">
        <v>338</v>
      </c>
      <c r="P246" s="66"/>
      <c r="Q246" s="66"/>
      <c r="R246" s="66"/>
      <c r="S246" s="67">
        <v>894037.31</v>
      </c>
    </row>
    <row r="247" spans="1:19" hidden="1" x14ac:dyDescent="0.25">
      <c r="A247" s="65" t="s">
        <v>267</v>
      </c>
      <c r="B247" s="65" t="s">
        <v>352</v>
      </c>
      <c r="C247" s="65" t="s">
        <v>353</v>
      </c>
      <c r="D247" s="65" t="s">
        <v>358</v>
      </c>
      <c r="E247" s="65" t="s">
        <v>359</v>
      </c>
      <c r="F247" s="65" t="s">
        <v>219</v>
      </c>
      <c r="G247" s="65" t="s">
        <v>338</v>
      </c>
      <c r="H247" s="65" t="s">
        <v>356</v>
      </c>
      <c r="I247" s="65" t="s">
        <v>357</v>
      </c>
      <c r="J247" s="65" t="s">
        <v>225</v>
      </c>
      <c r="K247" s="65" t="s">
        <v>343</v>
      </c>
      <c r="L247" s="65" t="s">
        <v>344</v>
      </c>
      <c r="M247" s="65" t="s">
        <v>223</v>
      </c>
      <c r="N247" s="65" t="s">
        <v>338</v>
      </c>
      <c r="O247" s="65" t="s">
        <v>338</v>
      </c>
      <c r="P247" s="66"/>
      <c r="Q247" s="66"/>
      <c r="R247" s="66"/>
      <c r="S247" s="67">
        <v>-1389196.98</v>
      </c>
    </row>
    <row r="248" spans="1:19" x14ac:dyDescent="0.25">
      <c r="A248" s="65" t="s">
        <v>267</v>
      </c>
      <c r="B248" s="65" t="s">
        <v>352</v>
      </c>
      <c r="C248" s="65" t="s">
        <v>353</v>
      </c>
      <c r="D248" s="65" t="s">
        <v>358</v>
      </c>
      <c r="E248" s="65" t="s">
        <v>359</v>
      </c>
      <c r="F248" s="65" t="s">
        <v>316</v>
      </c>
      <c r="G248" s="65" t="s">
        <v>317</v>
      </c>
      <c r="H248" s="65" t="s">
        <v>356</v>
      </c>
      <c r="I248" s="65" t="s">
        <v>357</v>
      </c>
      <c r="J248" s="65" t="s">
        <v>225</v>
      </c>
      <c r="K248" s="65" t="s">
        <v>343</v>
      </c>
      <c r="L248" s="65" t="s">
        <v>344</v>
      </c>
      <c r="M248" s="65" t="s">
        <v>223</v>
      </c>
      <c r="N248" s="65" t="s">
        <v>338</v>
      </c>
      <c r="O248" s="65" t="s">
        <v>338</v>
      </c>
      <c r="P248" s="66"/>
      <c r="Q248" s="66"/>
      <c r="R248" s="66"/>
      <c r="S248" s="67">
        <v>-1930213.13</v>
      </c>
    </row>
    <row r="249" spans="1:19" hidden="1" x14ac:dyDescent="0.25">
      <c r="A249" s="65" t="s">
        <v>267</v>
      </c>
      <c r="B249" s="65" t="s">
        <v>352</v>
      </c>
      <c r="C249" s="65" t="s">
        <v>353</v>
      </c>
      <c r="D249" s="65" t="s">
        <v>360</v>
      </c>
      <c r="E249" s="65" t="s">
        <v>361</v>
      </c>
      <c r="F249" s="65" t="s">
        <v>219</v>
      </c>
      <c r="G249" s="65" t="s">
        <v>338</v>
      </c>
      <c r="H249" s="65" t="s">
        <v>356</v>
      </c>
      <c r="I249" s="65" t="s">
        <v>357</v>
      </c>
      <c r="J249" s="65" t="s">
        <v>225</v>
      </c>
      <c r="K249" s="65" t="s">
        <v>343</v>
      </c>
      <c r="L249" s="65" t="s">
        <v>344</v>
      </c>
      <c r="M249" s="65" t="s">
        <v>223</v>
      </c>
      <c r="N249" s="65" t="s">
        <v>338</v>
      </c>
      <c r="O249" s="65" t="s">
        <v>338</v>
      </c>
      <c r="P249" s="66"/>
      <c r="Q249" s="66"/>
      <c r="R249" s="66"/>
      <c r="S249" s="67">
        <v>-56882.97</v>
      </c>
    </row>
    <row r="250" spans="1:19" x14ac:dyDescent="0.25">
      <c r="A250" s="65" t="s">
        <v>267</v>
      </c>
      <c r="B250" s="65" t="s">
        <v>352</v>
      </c>
      <c r="C250" s="65" t="s">
        <v>353</v>
      </c>
      <c r="D250" s="65" t="s">
        <v>360</v>
      </c>
      <c r="E250" s="65" t="s">
        <v>361</v>
      </c>
      <c r="F250" s="65" t="s">
        <v>316</v>
      </c>
      <c r="G250" s="65" t="s">
        <v>317</v>
      </c>
      <c r="H250" s="65" t="s">
        <v>356</v>
      </c>
      <c r="I250" s="65" t="s">
        <v>357</v>
      </c>
      <c r="J250" s="65" t="s">
        <v>225</v>
      </c>
      <c r="K250" s="65" t="s">
        <v>343</v>
      </c>
      <c r="L250" s="65" t="s">
        <v>344</v>
      </c>
      <c r="M250" s="65" t="s">
        <v>223</v>
      </c>
      <c r="N250" s="65" t="s">
        <v>338</v>
      </c>
      <c r="O250" s="65" t="s">
        <v>338</v>
      </c>
      <c r="P250" s="66"/>
      <c r="Q250" s="66"/>
      <c r="R250" s="66"/>
      <c r="S250" s="67">
        <v>-115651.05</v>
      </c>
    </row>
    <row r="251" spans="1:19" hidden="1" x14ac:dyDescent="0.25">
      <c r="A251" s="65" t="s">
        <v>267</v>
      </c>
      <c r="B251" s="65" t="s">
        <v>352</v>
      </c>
      <c r="C251" s="65" t="s">
        <v>353</v>
      </c>
      <c r="D251" s="65" t="s">
        <v>362</v>
      </c>
      <c r="E251" s="65" t="s">
        <v>363</v>
      </c>
      <c r="F251" s="65" t="s">
        <v>219</v>
      </c>
      <c r="G251" s="65" t="s">
        <v>338</v>
      </c>
      <c r="H251" s="65" t="s">
        <v>356</v>
      </c>
      <c r="I251" s="65" t="s">
        <v>357</v>
      </c>
      <c r="J251" s="65" t="s">
        <v>225</v>
      </c>
      <c r="K251" s="65" t="s">
        <v>343</v>
      </c>
      <c r="L251" s="65" t="s">
        <v>344</v>
      </c>
      <c r="M251" s="65" t="s">
        <v>223</v>
      </c>
      <c r="N251" s="65" t="s">
        <v>338</v>
      </c>
      <c r="O251" s="65" t="s">
        <v>338</v>
      </c>
      <c r="P251" s="66"/>
      <c r="Q251" s="66"/>
      <c r="R251" s="66"/>
      <c r="S251" s="67">
        <v>-106.84</v>
      </c>
    </row>
    <row r="252" spans="1:19" x14ac:dyDescent="0.25">
      <c r="A252" s="65" t="s">
        <v>267</v>
      </c>
      <c r="B252" s="65" t="s">
        <v>352</v>
      </c>
      <c r="C252" s="65" t="s">
        <v>353</v>
      </c>
      <c r="D252" s="65" t="s">
        <v>362</v>
      </c>
      <c r="E252" s="65" t="s">
        <v>363</v>
      </c>
      <c r="F252" s="65" t="s">
        <v>316</v>
      </c>
      <c r="G252" s="65" t="s">
        <v>317</v>
      </c>
      <c r="H252" s="65" t="s">
        <v>356</v>
      </c>
      <c r="I252" s="65" t="s">
        <v>357</v>
      </c>
      <c r="J252" s="65" t="s">
        <v>225</v>
      </c>
      <c r="K252" s="65" t="s">
        <v>343</v>
      </c>
      <c r="L252" s="65" t="s">
        <v>344</v>
      </c>
      <c r="M252" s="65" t="s">
        <v>223</v>
      </c>
      <c r="N252" s="65" t="s">
        <v>338</v>
      </c>
      <c r="O252" s="65" t="s">
        <v>338</v>
      </c>
      <c r="P252" s="66"/>
      <c r="Q252" s="66"/>
      <c r="R252" s="66"/>
      <c r="S252" s="67">
        <v>-36.72</v>
      </c>
    </row>
    <row r="253" spans="1:19" hidden="1" x14ac:dyDescent="0.25">
      <c r="A253" s="65" t="s">
        <v>267</v>
      </c>
      <c r="B253" s="65" t="s">
        <v>352</v>
      </c>
      <c r="C253" s="65" t="s">
        <v>353</v>
      </c>
      <c r="D253" s="65" t="s">
        <v>349</v>
      </c>
      <c r="E253" s="65" t="s">
        <v>350</v>
      </c>
      <c r="F253" s="65" t="s">
        <v>219</v>
      </c>
      <c r="G253" s="65" t="s">
        <v>338</v>
      </c>
      <c r="H253" s="65" t="s">
        <v>356</v>
      </c>
      <c r="I253" s="65" t="s">
        <v>357</v>
      </c>
      <c r="J253" s="65" t="s">
        <v>225</v>
      </c>
      <c r="K253" s="65" t="s">
        <v>226</v>
      </c>
      <c r="L253" s="65" t="s">
        <v>351</v>
      </c>
      <c r="M253" s="65" t="s">
        <v>223</v>
      </c>
      <c r="N253" s="65" t="s">
        <v>338</v>
      </c>
      <c r="O253" s="65" t="s">
        <v>338</v>
      </c>
      <c r="P253" s="66"/>
      <c r="Q253" s="66"/>
      <c r="R253" s="66"/>
      <c r="S253" s="67">
        <v>133893</v>
      </c>
    </row>
    <row r="254" spans="1:19" hidden="1" x14ac:dyDescent="0.25">
      <c r="A254" s="65" t="s">
        <v>267</v>
      </c>
      <c r="B254" s="65" t="s">
        <v>364</v>
      </c>
      <c r="C254" s="65" t="s">
        <v>365</v>
      </c>
      <c r="D254" s="65" t="s">
        <v>366</v>
      </c>
      <c r="E254" s="65" t="s">
        <v>367</v>
      </c>
      <c r="F254" s="65" t="s">
        <v>219</v>
      </c>
      <c r="G254" s="65" t="s">
        <v>338</v>
      </c>
      <c r="H254" s="65" t="s">
        <v>356</v>
      </c>
      <c r="I254" s="65" t="s">
        <v>357</v>
      </c>
      <c r="J254" s="65" t="s">
        <v>225</v>
      </c>
      <c r="K254" s="65" t="s">
        <v>226</v>
      </c>
      <c r="L254" s="65" t="s">
        <v>241</v>
      </c>
      <c r="M254" s="65" t="s">
        <v>223</v>
      </c>
      <c r="N254" s="65" t="s">
        <v>338</v>
      </c>
      <c r="O254" s="65" t="s">
        <v>338</v>
      </c>
      <c r="P254" s="66"/>
      <c r="Q254" s="66"/>
      <c r="R254" s="66"/>
      <c r="S254" s="67">
        <v>-24752.34</v>
      </c>
    </row>
    <row r="255" spans="1:19" hidden="1" x14ac:dyDescent="0.25">
      <c r="A255" s="65" t="s">
        <v>267</v>
      </c>
      <c r="B255" s="65" t="s">
        <v>364</v>
      </c>
      <c r="C255" s="65" t="s">
        <v>365</v>
      </c>
      <c r="D255" s="65" t="s">
        <v>366</v>
      </c>
      <c r="E255" s="65" t="s">
        <v>367</v>
      </c>
      <c r="F255" s="65" t="s">
        <v>219</v>
      </c>
      <c r="G255" s="65" t="s">
        <v>338</v>
      </c>
      <c r="H255" s="65" t="s">
        <v>356</v>
      </c>
      <c r="I255" s="65" t="s">
        <v>357</v>
      </c>
      <c r="J255" s="65" t="s">
        <v>225</v>
      </c>
      <c r="K255" s="65" t="s">
        <v>226</v>
      </c>
      <c r="L255" s="65" t="s">
        <v>271</v>
      </c>
      <c r="M255" s="65" t="s">
        <v>223</v>
      </c>
      <c r="N255" s="65" t="s">
        <v>338</v>
      </c>
      <c r="O255" s="65" t="s">
        <v>338</v>
      </c>
      <c r="P255" s="66"/>
      <c r="Q255" s="66"/>
      <c r="R255" s="66"/>
      <c r="S255" s="67">
        <v>23002.02</v>
      </c>
    </row>
    <row r="256" spans="1:19" x14ac:dyDescent="0.25">
      <c r="A256" s="65" t="s">
        <v>267</v>
      </c>
      <c r="B256" s="65" t="s">
        <v>364</v>
      </c>
      <c r="C256" s="65" t="s">
        <v>365</v>
      </c>
      <c r="D256" s="65" t="s">
        <v>366</v>
      </c>
      <c r="E256" s="65" t="s">
        <v>367</v>
      </c>
      <c r="F256" s="65" t="s">
        <v>322</v>
      </c>
      <c r="G256" s="65" t="s">
        <v>2</v>
      </c>
      <c r="H256" s="65" t="s">
        <v>356</v>
      </c>
      <c r="I256" s="65" t="s">
        <v>357</v>
      </c>
      <c r="J256" s="65" t="s">
        <v>225</v>
      </c>
      <c r="K256" s="65" t="s">
        <v>226</v>
      </c>
      <c r="L256" s="65" t="s">
        <v>241</v>
      </c>
      <c r="M256" s="65" t="s">
        <v>223</v>
      </c>
      <c r="N256" s="65" t="s">
        <v>338</v>
      </c>
      <c r="O256" s="65" t="s">
        <v>338</v>
      </c>
      <c r="P256" s="66"/>
      <c r="Q256" s="66"/>
      <c r="R256" s="66"/>
      <c r="S256" s="67">
        <v>-80546.7</v>
      </c>
    </row>
    <row r="257" spans="1:19" x14ac:dyDescent="0.25">
      <c r="A257" s="65" t="s">
        <v>267</v>
      </c>
      <c r="B257" s="65" t="s">
        <v>364</v>
      </c>
      <c r="C257" s="65" t="s">
        <v>365</v>
      </c>
      <c r="D257" s="65" t="s">
        <v>366</v>
      </c>
      <c r="E257" s="65" t="s">
        <v>367</v>
      </c>
      <c r="F257" s="65" t="s">
        <v>322</v>
      </c>
      <c r="G257" s="65" t="s">
        <v>2</v>
      </c>
      <c r="H257" s="65" t="s">
        <v>356</v>
      </c>
      <c r="I257" s="65" t="s">
        <v>357</v>
      </c>
      <c r="J257" s="65" t="s">
        <v>225</v>
      </c>
      <c r="K257" s="65" t="s">
        <v>226</v>
      </c>
      <c r="L257" s="65" t="s">
        <v>271</v>
      </c>
      <c r="M257" s="65" t="s">
        <v>223</v>
      </c>
      <c r="N257" s="65" t="s">
        <v>338</v>
      </c>
      <c r="O257" s="65" t="s">
        <v>338</v>
      </c>
      <c r="P257" s="66"/>
      <c r="Q257" s="66"/>
      <c r="R257" s="66"/>
      <c r="S257" s="67">
        <v>67484.740000000005</v>
      </c>
    </row>
    <row r="258" spans="1:19" hidden="1" x14ac:dyDescent="0.25">
      <c r="A258" s="65" t="s">
        <v>267</v>
      </c>
      <c r="B258" s="65" t="s">
        <v>364</v>
      </c>
      <c r="C258" s="65" t="s">
        <v>365</v>
      </c>
      <c r="D258" s="65" t="s">
        <v>368</v>
      </c>
      <c r="E258" s="65" t="s">
        <v>369</v>
      </c>
      <c r="F258" s="65" t="s">
        <v>219</v>
      </c>
      <c r="G258" s="65" t="s">
        <v>338</v>
      </c>
      <c r="H258" s="65" t="s">
        <v>356</v>
      </c>
      <c r="I258" s="65" t="s">
        <v>357</v>
      </c>
      <c r="J258" s="65" t="s">
        <v>225</v>
      </c>
      <c r="K258" s="65" t="s">
        <v>343</v>
      </c>
      <c r="L258" s="65" t="s">
        <v>344</v>
      </c>
      <c r="M258" s="65" t="s">
        <v>223</v>
      </c>
      <c r="N258" s="65" t="s">
        <v>338</v>
      </c>
      <c r="O258" s="65" t="s">
        <v>338</v>
      </c>
      <c r="P258" s="66"/>
      <c r="Q258" s="66"/>
      <c r="R258" s="66"/>
      <c r="S258" s="67">
        <v>-17112.13</v>
      </c>
    </row>
    <row r="259" spans="1:19" x14ac:dyDescent="0.25">
      <c r="A259" s="65" t="s">
        <v>267</v>
      </c>
      <c r="B259" s="65" t="s">
        <v>364</v>
      </c>
      <c r="C259" s="65" t="s">
        <v>365</v>
      </c>
      <c r="D259" s="65" t="s">
        <v>368</v>
      </c>
      <c r="E259" s="65" t="s">
        <v>369</v>
      </c>
      <c r="F259" s="65" t="s">
        <v>316</v>
      </c>
      <c r="G259" s="65" t="s">
        <v>317</v>
      </c>
      <c r="H259" s="65" t="s">
        <v>356</v>
      </c>
      <c r="I259" s="65" t="s">
        <v>357</v>
      </c>
      <c r="J259" s="65" t="s">
        <v>225</v>
      </c>
      <c r="K259" s="65" t="s">
        <v>343</v>
      </c>
      <c r="L259" s="65" t="s">
        <v>344</v>
      </c>
      <c r="M259" s="65" t="s">
        <v>223</v>
      </c>
      <c r="N259" s="65" t="s">
        <v>338</v>
      </c>
      <c r="O259" s="65" t="s">
        <v>338</v>
      </c>
      <c r="P259" s="66"/>
      <c r="Q259" s="66"/>
      <c r="R259" s="66"/>
      <c r="S259" s="67">
        <v>-26286.560000000001</v>
      </c>
    </row>
    <row r="260" spans="1:19" hidden="1" x14ac:dyDescent="0.25">
      <c r="A260" s="65" t="s">
        <v>267</v>
      </c>
      <c r="B260" s="65" t="s">
        <v>364</v>
      </c>
      <c r="C260" s="65" t="s">
        <v>365</v>
      </c>
      <c r="D260" s="65" t="s">
        <v>370</v>
      </c>
      <c r="E260" s="65" t="s">
        <v>371</v>
      </c>
      <c r="F260" s="65" t="s">
        <v>219</v>
      </c>
      <c r="G260" s="65" t="s">
        <v>338</v>
      </c>
      <c r="H260" s="65" t="s">
        <v>356</v>
      </c>
      <c r="I260" s="65" t="s">
        <v>357</v>
      </c>
      <c r="J260" s="65" t="s">
        <v>225</v>
      </c>
      <c r="K260" s="65" t="s">
        <v>343</v>
      </c>
      <c r="L260" s="65" t="s">
        <v>344</v>
      </c>
      <c r="M260" s="65" t="s">
        <v>223</v>
      </c>
      <c r="N260" s="65" t="s">
        <v>338</v>
      </c>
      <c r="O260" s="65" t="s">
        <v>338</v>
      </c>
      <c r="P260" s="66"/>
      <c r="Q260" s="66"/>
      <c r="R260" s="66"/>
      <c r="S260" s="67">
        <v>-18006.509999999998</v>
      </c>
    </row>
    <row r="261" spans="1:19" x14ac:dyDescent="0.25">
      <c r="A261" s="65" t="s">
        <v>267</v>
      </c>
      <c r="B261" s="65" t="s">
        <v>364</v>
      </c>
      <c r="C261" s="65" t="s">
        <v>365</v>
      </c>
      <c r="D261" s="65" t="s">
        <v>370</v>
      </c>
      <c r="E261" s="65" t="s">
        <v>371</v>
      </c>
      <c r="F261" s="65" t="s">
        <v>316</v>
      </c>
      <c r="G261" s="65" t="s">
        <v>317</v>
      </c>
      <c r="H261" s="65" t="s">
        <v>356</v>
      </c>
      <c r="I261" s="65" t="s">
        <v>357</v>
      </c>
      <c r="J261" s="65" t="s">
        <v>225</v>
      </c>
      <c r="K261" s="65" t="s">
        <v>343</v>
      </c>
      <c r="L261" s="65" t="s">
        <v>344</v>
      </c>
      <c r="M261" s="65" t="s">
        <v>223</v>
      </c>
      <c r="N261" s="65" t="s">
        <v>338</v>
      </c>
      <c r="O261" s="65" t="s">
        <v>338</v>
      </c>
      <c r="P261" s="66"/>
      <c r="Q261" s="66"/>
      <c r="R261" s="66"/>
      <c r="S261" s="67">
        <v>-62748.36</v>
      </c>
    </row>
    <row r="262" spans="1:19" hidden="1" x14ac:dyDescent="0.25">
      <c r="A262" s="65" t="s">
        <v>267</v>
      </c>
      <c r="B262" s="65" t="s">
        <v>364</v>
      </c>
      <c r="C262" s="65" t="s">
        <v>365</v>
      </c>
      <c r="D262" s="65" t="s">
        <v>370</v>
      </c>
      <c r="E262" s="65" t="s">
        <v>371</v>
      </c>
      <c r="F262" s="65" t="s">
        <v>259</v>
      </c>
      <c r="G262" s="65" t="s">
        <v>383</v>
      </c>
      <c r="H262" s="65" t="s">
        <v>356</v>
      </c>
      <c r="I262" s="65" t="s">
        <v>357</v>
      </c>
      <c r="J262" s="65" t="s">
        <v>225</v>
      </c>
      <c r="K262" s="65" t="s">
        <v>226</v>
      </c>
      <c r="L262" s="65" t="s">
        <v>248</v>
      </c>
      <c r="M262" s="65" t="s">
        <v>223</v>
      </c>
      <c r="N262" s="65" t="s">
        <v>338</v>
      </c>
      <c r="O262" s="65" t="s">
        <v>338</v>
      </c>
      <c r="P262" s="66"/>
      <c r="Q262" s="66"/>
      <c r="R262" s="66"/>
      <c r="S262" s="67">
        <v>5.46</v>
      </c>
    </row>
    <row r="263" spans="1:19" hidden="1" x14ac:dyDescent="0.25">
      <c r="A263" s="65" t="s">
        <v>267</v>
      </c>
      <c r="B263" s="65" t="s">
        <v>364</v>
      </c>
      <c r="C263" s="65" t="s">
        <v>365</v>
      </c>
      <c r="D263" s="65" t="s">
        <v>370</v>
      </c>
      <c r="E263" s="65" t="s">
        <v>371</v>
      </c>
      <c r="F263" s="65" t="s">
        <v>260</v>
      </c>
      <c r="G263" s="65" t="s">
        <v>384</v>
      </c>
      <c r="H263" s="65" t="s">
        <v>356</v>
      </c>
      <c r="I263" s="65" t="s">
        <v>357</v>
      </c>
      <c r="J263" s="65" t="s">
        <v>225</v>
      </c>
      <c r="K263" s="65" t="s">
        <v>226</v>
      </c>
      <c r="L263" s="65" t="s">
        <v>248</v>
      </c>
      <c r="M263" s="65" t="s">
        <v>223</v>
      </c>
      <c r="N263" s="65" t="s">
        <v>338</v>
      </c>
      <c r="O263" s="65" t="s">
        <v>338</v>
      </c>
      <c r="P263" s="66"/>
      <c r="Q263" s="66"/>
      <c r="R263" s="66"/>
      <c r="S263" s="67">
        <v>1920.39</v>
      </c>
    </row>
    <row r="264" spans="1:19" hidden="1" x14ac:dyDescent="0.25">
      <c r="A264" s="65" t="s">
        <v>267</v>
      </c>
      <c r="B264" s="65" t="s">
        <v>364</v>
      </c>
      <c r="C264" s="65" t="s">
        <v>365</v>
      </c>
      <c r="D264" s="65" t="s">
        <v>349</v>
      </c>
      <c r="E264" s="65" t="s">
        <v>350</v>
      </c>
      <c r="F264" s="65" t="s">
        <v>219</v>
      </c>
      <c r="G264" s="65" t="s">
        <v>338</v>
      </c>
      <c r="H264" s="65" t="s">
        <v>356</v>
      </c>
      <c r="I264" s="65" t="s">
        <v>357</v>
      </c>
      <c r="J264" s="65" t="s">
        <v>225</v>
      </c>
      <c r="K264" s="65" t="s">
        <v>226</v>
      </c>
      <c r="L264" s="65" t="s">
        <v>351</v>
      </c>
      <c r="M264" s="65" t="s">
        <v>223</v>
      </c>
      <c r="N264" s="65" t="s">
        <v>338</v>
      </c>
      <c r="O264" s="65" t="s">
        <v>338</v>
      </c>
      <c r="P264" s="66"/>
      <c r="Q264" s="66"/>
      <c r="R264" s="66"/>
      <c r="S264" s="67">
        <v>8464</v>
      </c>
    </row>
    <row r="265" spans="1:19" hidden="1" x14ac:dyDescent="0.25">
      <c r="A265" s="65" t="s">
        <v>267</v>
      </c>
      <c r="B265" s="65" t="s">
        <v>372</v>
      </c>
      <c r="C265" s="65" t="s">
        <v>373</v>
      </c>
      <c r="D265" s="65" t="s">
        <v>374</v>
      </c>
      <c r="E265" s="65" t="s">
        <v>375</v>
      </c>
      <c r="F265" s="65" t="s">
        <v>219</v>
      </c>
      <c r="G265" s="65" t="s">
        <v>338</v>
      </c>
      <c r="H265" s="65" t="s">
        <v>376</v>
      </c>
      <c r="I265" s="65" t="s">
        <v>377</v>
      </c>
      <c r="J265" s="65" t="s">
        <v>225</v>
      </c>
      <c r="K265" s="65" t="s">
        <v>226</v>
      </c>
      <c r="L265" s="65" t="s">
        <v>241</v>
      </c>
      <c r="M265" s="65" t="s">
        <v>223</v>
      </c>
      <c r="N265" s="65" t="s">
        <v>338</v>
      </c>
      <c r="O265" s="65" t="s">
        <v>338</v>
      </c>
      <c r="P265" s="66"/>
      <c r="Q265" s="66"/>
      <c r="R265" s="66"/>
      <c r="S265" s="67">
        <v>-117224.68</v>
      </c>
    </row>
    <row r="266" spans="1:19" hidden="1" x14ac:dyDescent="0.25">
      <c r="A266" s="65" t="s">
        <v>267</v>
      </c>
      <c r="B266" s="65" t="s">
        <v>372</v>
      </c>
      <c r="C266" s="65" t="s">
        <v>373</v>
      </c>
      <c r="D266" s="65" t="s">
        <v>374</v>
      </c>
      <c r="E266" s="65" t="s">
        <v>375</v>
      </c>
      <c r="F266" s="65" t="s">
        <v>219</v>
      </c>
      <c r="G266" s="65" t="s">
        <v>338</v>
      </c>
      <c r="H266" s="65" t="s">
        <v>376</v>
      </c>
      <c r="I266" s="65" t="s">
        <v>377</v>
      </c>
      <c r="J266" s="65" t="s">
        <v>225</v>
      </c>
      <c r="K266" s="65" t="s">
        <v>226</v>
      </c>
      <c r="L266" s="65" t="s">
        <v>271</v>
      </c>
      <c r="M266" s="65" t="s">
        <v>223</v>
      </c>
      <c r="N266" s="65" t="s">
        <v>338</v>
      </c>
      <c r="O266" s="65" t="s">
        <v>338</v>
      </c>
      <c r="P266" s="66"/>
      <c r="Q266" s="66"/>
      <c r="R266" s="66"/>
      <c r="S266" s="67">
        <v>94157.2</v>
      </c>
    </row>
    <row r="267" spans="1:19" x14ac:dyDescent="0.25">
      <c r="A267" s="65" t="s">
        <v>267</v>
      </c>
      <c r="B267" s="65" t="s">
        <v>372</v>
      </c>
      <c r="C267" s="65" t="s">
        <v>373</v>
      </c>
      <c r="D267" s="65" t="s">
        <v>374</v>
      </c>
      <c r="E267" s="65" t="s">
        <v>375</v>
      </c>
      <c r="F267" s="65" t="s">
        <v>322</v>
      </c>
      <c r="G267" s="65" t="s">
        <v>2</v>
      </c>
      <c r="H267" s="65" t="s">
        <v>376</v>
      </c>
      <c r="I267" s="65" t="s">
        <v>377</v>
      </c>
      <c r="J267" s="65" t="s">
        <v>225</v>
      </c>
      <c r="K267" s="65" t="s">
        <v>226</v>
      </c>
      <c r="L267" s="65" t="s">
        <v>241</v>
      </c>
      <c r="M267" s="65" t="s">
        <v>223</v>
      </c>
      <c r="N267" s="65" t="s">
        <v>338</v>
      </c>
      <c r="O267" s="65" t="s">
        <v>338</v>
      </c>
      <c r="P267" s="66"/>
      <c r="Q267" s="66"/>
      <c r="R267" s="66"/>
      <c r="S267" s="67">
        <v>-176814.47</v>
      </c>
    </row>
    <row r="268" spans="1:19" x14ac:dyDescent="0.25">
      <c r="A268" s="65" t="s">
        <v>267</v>
      </c>
      <c r="B268" s="65" t="s">
        <v>372</v>
      </c>
      <c r="C268" s="65" t="s">
        <v>373</v>
      </c>
      <c r="D268" s="65" t="s">
        <v>374</v>
      </c>
      <c r="E268" s="65" t="s">
        <v>375</v>
      </c>
      <c r="F268" s="65" t="s">
        <v>322</v>
      </c>
      <c r="G268" s="65" t="s">
        <v>2</v>
      </c>
      <c r="H268" s="65" t="s">
        <v>376</v>
      </c>
      <c r="I268" s="65" t="s">
        <v>377</v>
      </c>
      <c r="J268" s="65" t="s">
        <v>225</v>
      </c>
      <c r="K268" s="65" t="s">
        <v>226</v>
      </c>
      <c r="L268" s="65" t="s">
        <v>271</v>
      </c>
      <c r="M268" s="65" t="s">
        <v>223</v>
      </c>
      <c r="N268" s="65" t="s">
        <v>338</v>
      </c>
      <c r="O268" s="65" t="s">
        <v>338</v>
      </c>
      <c r="P268" s="66"/>
      <c r="Q268" s="66"/>
      <c r="R268" s="66"/>
      <c r="S268" s="67">
        <v>135254.88</v>
      </c>
    </row>
    <row r="269" spans="1:19" hidden="1" x14ac:dyDescent="0.25">
      <c r="A269" s="65" t="s">
        <v>267</v>
      </c>
      <c r="B269" s="65" t="s">
        <v>372</v>
      </c>
      <c r="C269" s="65" t="s">
        <v>373</v>
      </c>
      <c r="D269" s="65" t="s">
        <v>358</v>
      </c>
      <c r="E269" s="65" t="s">
        <v>359</v>
      </c>
      <c r="F269" s="65" t="s">
        <v>219</v>
      </c>
      <c r="G269" s="65" t="s">
        <v>338</v>
      </c>
      <c r="H269" s="65" t="s">
        <v>376</v>
      </c>
      <c r="I269" s="65" t="s">
        <v>377</v>
      </c>
      <c r="J269" s="65" t="s">
        <v>225</v>
      </c>
      <c r="K269" s="65" t="s">
        <v>343</v>
      </c>
      <c r="L269" s="65" t="s">
        <v>344</v>
      </c>
      <c r="M269" s="65" t="s">
        <v>223</v>
      </c>
      <c r="N269" s="65" t="s">
        <v>338</v>
      </c>
      <c r="O269" s="65" t="s">
        <v>338</v>
      </c>
      <c r="P269" s="66"/>
      <c r="Q269" s="66"/>
      <c r="R269" s="66"/>
      <c r="S269" s="67">
        <v>-278.52999999999997</v>
      </c>
    </row>
    <row r="270" spans="1:19" hidden="1" x14ac:dyDescent="0.25">
      <c r="A270" s="65" t="s">
        <v>267</v>
      </c>
      <c r="B270" s="65" t="s">
        <v>372</v>
      </c>
      <c r="C270" s="65" t="s">
        <v>373</v>
      </c>
      <c r="D270" s="65" t="s">
        <v>358</v>
      </c>
      <c r="E270" s="65" t="s">
        <v>359</v>
      </c>
      <c r="F270" s="65" t="s">
        <v>219</v>
      </c>
      <c r="G270" s="65" t="s">
        <v>338</v>
      </c>
      <c r="H270" s="65" t="s">
        <v>376</v>
      </c>
      <c r="I270" s="65" t="s">
        <v>377</v>
      </c>
      <c r="J270" s="65" t="s">
        <v>225</v>
      </c>
      <c r="K270" s="65" t="s">
        <v>226</v>
      </c>
      <c r="L270" s="65" t="s">
        <v>382</v>
      </c>
      <c r="M270" s="65" t="s">
        <v>223</v>
      </c>
      <c r="N270" s="65" t="s">
        <v>338</v>
      </c>
      <c r="O270" s="65" t="s">
        <v>338</v>
      </c>
      <c r="P270" s="66"/>
      <c r="Q270" s="66"/>
      <c r="R270" s="66"/>
      <c r="S270" s="67">
        <v>278.52999999999997</v>
      </c>
    </row>
    <row r="271" spans="1:19" x14ac:dyDescent="0.25">
      <c r="A271" s="65" t="s">
        <v>267</v>
      </c>
      <c r="B271" s="65" t="s">
        <v>372</v>
      </c>
      <c r="C271" s="65" t="s">
        <v>373</v>
      </c>
      <c r="D271" s="65" t="s">
        <v>358</v>
      </c>
      <c r="E271" s="65" t="s">
        <v>359</v>
      </c>
      <c r="F271" s="65" t="s">
        <v>316</v>
      </c>
      <c r="G271" s="65" t="s">
        <v>317</v>
      </c>
      <c r="H271" s="65" t="s">
        <v>376</v>
      </c>
      <c r="I271" s="65" t="s">
        <v>377</v>
      </c>
      <c r="J271" s="65" t="s">
        <v>225</v>
      </c>
      <c r="K271" s="65" t="s">
        <v>343</v>
      </c>
      <c r="L271" s="65" t="s">
        <v>344</v>
      </c>
      <c r="M271" s="65" t="s">
        <v>223</v>
      </c>
      <c r="N271" s="65" t="s">
        <v>338</v>
      </c>
      <c r="O271" s="65" t="s">
        <v>338</v>
      </c>
      <c r="P271" s="66"/>
      <c r="Q271" s="66"/>
      <c r="R271" s="66"/>
      <c r="S271" s="67">
        <v>-439.71</v>
      </c>
    </row>
    <row r="272" spans="1:19" x14ac:dyDescent="0.25">
      <c r="A272" s="65" t="s">
        <v>267</v>
      </c>
      <c r="B272" s="65" t="s">
        <v>372</v>
      </c>
      <c r="C272" s="65" t="s">
        <v>373</v>
      </c>
      <c r="D272" s="65" t="s">
        <v>358</v>
      </c>
      <c r="E272" s="65" t="s">
        <v>359</v>
      </c>
      <c r="F272" s="65" t="s">
        <v>316</v>
      </c>
      <c r="G272" s="65" t="s">
        <v>317</v>
      </c>
      <c r="H272" s="65" t="s">
        <v>376</v>
      </c>
      <c r="I272" s="65" t="s">
        <v>377</v>
      </c>
      <c r="J272" s="65" t="s">
        <v>225</v>
      </c>
      <c r="K272" s="65" t="s">
        <v>226</v>
      </c>
      <c r="L272" s="65" t="s">
        <v>382</v>
      </c>
      <c r="M272" s="65" t="s">
        <v>223</v>
      </c>
      <c r="N272" s="65" t="s">
        <v>338</v>
      </c>
      <c r="O272" s="65" t="s">
        <v>338</v>
      </c>
      <c r="P272" s="66"/>
      <c r="Q272" s="66"/>
      <c r="R272" s="66"/>
      <c r="S272" s="67">
        <v>439.71</v>
      </c>
    </row>
    <row r="273" spans="1:19" hidden="1" x14ac:dyDescent="0.25">
      <c r="A273" s="65" t="s">
        <v>267</v>
      </c>
      <c r="B273" s="65" t="s">
        <v>372</v>
      </c>
      <c r="C273" s="65" t="s">
        <v>373</v>
      </c>
      <c r="D273" s="65" t="s">
        <v>347</v>
      </c>
      <c r="E273" s="65" t="s">
        <v>348</v>
      </c>
      <c r="F273" s="65" t="s">
        <v>219</v>
      </c>
      <c r="G273" s="65" t="s">
        <v>338</v>
      </c>
      <c r="H273" s="65" t="s">
        <v>376</v>
      </c>
      <c r="I273" s="65" t="s">
        <v>377</v>
      </c>
      <c r="J273" s="65" t="s">
        <v>225</v>
      </c>
      <c r="K273" s="65" t="s">
        <v>343</v>
      </c>
      <c r="L273" s="65" t="s">
        <v>344</v>
      </c>
      <c r="M273" s="65" t="s">
        <v>223</v>
      </c>
      <c r="N273" s="65" t="s">
        <v>338</v>
      </c>
      <c r="O273" s="65" t="s">
        <v>338</v>
      </c>
      <c r="P273" s="66"/>
      <c r="Q273" s="66"/>
      <c r="R273" s="66"/>
      <c r="S273" s="67">
        <v>-60</v>
      </c>
    </row>
    <row r="274" spans="1:19" hidden="1" x14ac:dyDescent="0.25">
      <c r="A274" s="65" t="s">
        <v>267</v>
      </c>
      <c r="B274" s="65" t="s">
        <v>372</v>
      </c>
      <c r="C274" s="65" t="s">
        <v>373</v>
      </c>
      <c r="D274" s="65" t="s">
        <v>378</v>
      </c>
      <c r="E274" s="65" t="s">
        <v>379</v>
      </c>
      <c r="F274" s="65" t="s">
        <v>219</v>
      </c>
      <c r="G274" s="65" t="s">
        <v>338</v>
      </c>
      <c r="H274" s="65" t="s">
        <v>376</v>
      </c>
      <c r="I274" s="65" t="s">
        <v>377</v>
      </c>
      <c r="J274" s="65" t="s">
        <v>225</v>
      </c>
      <c r="K274" s="65" t="s">
        <v>343</v>
      </c>
      <c r="L274" s="65" t="s">
        <v>344</v>
      </c>
      <c r="M274" s="65" t="s">
        <v>223</v>
      </c>
      <c r="N274" s="65" t="s">
        <v>338</v>
      </c>
      <c r="O274" s="65" t="s">
        <v>338</v>
      </c>
      <c r="P274" s="66"/>
      <c r="Q274" s="66"/>
      <c r="R274" s="66"/>
      <c r="S274" s="67">
        <v>-198680.85</v>
      </c>
    </row>
    <row r="275" spans="1:19" hidden="1" x14ac:dyDescent="0.25">
      <c r="A275" s="65" t="s">
        <v>267</v>
      </c>
      <c r="B275" s="65" t="s">
        <v>372</v>
      </c>
      <c r="C275" s="65" t="s">
        <v>373</v>
      </c>
      <c r="D275" s="65" t="s">
        <v>378</v>
      </c>
      <c r="E275" s="65" t="s">
        <v>379</v>
      </c>
      <c r="F275" s="65" t="s">
        <v>219</v>
      </c>
      <c r="G275" s="65" t="s">
        <v>338</v>
      </c>
      <c r="H275" s="65" t="s">
        <v>376</v>
      </c>
      <c r="I275" s="65" t="s">
        <v>377</v>
      </c>
      <c r="J275" s="65" t="s">
        <v>225</v>
      </c>
      <c r="K275" s="65" t="s">
        <v>226</v>
      </c>
      <c r="L275" s="65" t="s">
        <v>382</v>
      </c>
      <c r="M275" s="65" t="s">
        <v>223</v>
      </c>
      <c r="N275" s="65" t="s">
        <v>338</v>
      </c>
      <c r="O275" s="65" t="s">
        <v>338</v>
      </c>
      <c r="P275" s="66"/>
      <c r="Q275" s="66"/>
      <c r="R275" s="66"/>
      <c r="S275" s="67">
        <v>-278.52999999999997</v>
      </c>
    </row>
    <row r="276" spans="1:19" x14ac:dyDescent="0.25">
      <c r="A276" s="65" t="s">
        <v>267</v>
      </c>
      <c r="B276" s="65" t="s">
        <v>372</v>
      </c>
      <c r="C276" s="65" t="s">
        <v>373</v>
      </c>
      <c r="D276" s="65" t="s">
        <v>378</v>
      </c>
      <c r="E276" s="65" t="s">
        <v>379</v>
      </c>
      <c r="F276" s="65" t="s">
        <v>316</v>
      </c>
      <c r="G276" s="65" t="s">
        <v>317</v>
      </c>
      <c r="H276" s="65" t="s">
        <v>376</v>
      </c>
      <c r="I276" s="65" t="s">
        <v>377</v>
      </c>
      <c r="J276" s="65" t="s">
        <v>225</v>
      </c>
      <c r="K276" s="65" t="s">
        <v>343</v>
      </c>
      <c r="L276" s="65" t="s">
        <v>344</v>
      </c>
      <c r="M276" s="65" t="s">
        <v>223</v>
      </c>
      <c r="N276" s="65" t="s">
        <v>338</v>
      </c>
      <c r="O276" s="65" t="s">
        <v>338</v>
      </c>
      <c r="P276" s="66"/>
      <c r="Q276" s="66"/>
      <c r="R276" s="66"/>
      <c r="S276" s="67">
        <v>-300779.63</v>
      </c>
    </row>
    <row r="277" spans="1:19" x14ac:dyDescent="0.25">
      <c r="A277" s="65" t="s">
        <v>267</v>
      </c>
      <c r="B277" s="65" t="s">
        <v>372</v>
      </c>
      <c r="C277" s="65" t="s">
        <v>373</v>
      </c>
      <c r="D277" s="65" t="s">
        <v>378</v>
      </c>
      <c r="E277" s="65" t="s">
        <v>379</v>
      </c>
      <c r="F277" s="65" t="s">
        <v>316</v>
      </c>
      <c r="G277" s="65" t="s">
        <v>317</v>
      </c>
      <c r="H277" s="65" t="s">
        <v>376</v>
      </c>
      <c r="I277" s="65" t="s">
        <v>377</v>
      </c>
      <c r="J277" s="65" t="s">
        <v>225</v>
      </c>
      <c r="K277" s="65" t="s">
        <v>226</v>
      </c>
      <c r="L277" s="65" t="s">
        <v>382</v>
      </c>
      <c r="M277" s="65" t="s">
        <v>223</v>
      </c>
      <c r="N277" s="65" t="s">
        <v>338</v>
      </c>
      <c r="O277" s="65" t="s">
        <v>338</v>
      </c>
      <c r="P277" s="66"/>
      <c r="Q277" s="66"/>
      <c r="R277" s="66"/>
      <c r="S277" s="67">
        <v>-439.71</v>
      </c>
    </row>
    <row r="278" spans="1:19" hidden="1" x14ac:dyDescent="0.25">
      <c r="A278" s="65" t="s">
        <v>267</v>
      </c>
      <c r="B278" s="65" t="s">
        <v>372</v>
      </c>
      <c r="C278" s="65" t="s">
        <v>373</v>
      </c>
      <c r="D278" s="65" t="s">
        <v>380</v>
      </c>
      <c r="E278" s="65" t="s">
        <v>381</v>
      </c>
      <c r="F278" s="65" t="s">
        <v>219</v>
      </c>
      <c r="G278" s="65" t="s">
        <v>338</v>
      </c>
      <c r="H278" s="65" t="s">
        <v>376</v>
      </c>
      <c r="I278" s="65" t="s">
        <v>377</v>
      </c>
      <c r="J278" s="65" t="s">
        <v>225</v>
      </c>
      <c r="K278" s="65" t="s">
        <v>343</v>
      </c>
      <c r="L278" s="65" t="s">
        <v>344</v>
      </c>
      <c r="M278" s="65" t="s">
        <v>223</v>
      </c>
      <c r="N278" s="65" t="s">
        <v>338</v>
      </c>
      <c r="O278" s="65" t="s">
        <v>338</v>
      </c>
      <c r="P278" s="66"/>
      <c r="Q278" s="66"/>
      <c r="R278" s="66"/>
      <c r="S278" s="67">
        <v>-26224.06</v>
      </c>
    </row>
    <row r="279" spans="1:19" x14ac:dyDescent="0.25">
      <c r="A279" s="65" t="s">
        <v>267</v>
      </c>
      <c r="B279" s="65" t="s">
        <v>372</v>
      </c>
      <c r="C279" s="65" t="s">
        <v>373</v>
      </c>
      <c r="D279" s="65" t="s">
        <v>380</v>
      </c>
      <c r="E279" s="65" t="s">
        <v>381</v>
      </c>
      <c r="F279" s="65" t="s">
        <v>316</v>
      </c>
      <c r="G279" s="65" t="s">
        <v>317</v>
      </c>
      <c r="H279" s="65" t="s">
        <v>376</v>
      </c>
      <c r="I279" s="65" t="s">
        <v>377</v>
      </c>
      <c r="J279" s="65" t="s">
        <v>225</v>
      </c>
      <c r="K279" s="65" t="s">
        <v>343</v>
      </c>
      <c r="L279" s="65" t="s">
        <v>344</v>
      </c>
      <c r="M279" s="65" t="s">
        <v>223</v>
      </c>
      <c r="N279" s="65" t="s">
        <v>338</v>
      </c>
      <c r="O279" s="65" t="s">
        <v>338</v>
      </c>
      <c r="P279" s="66"/>
      <c r="Q279" s="66"/>
      <c r="R279" s="66"/>
      <c r="S279" s="67">
        <v>-77286.880000000005</v>
      </c>
    </row>
    <row r="280" spans="1:19" hidden="1" x14ac:dyDescent="0.25">
      <c r="A280" s="65" t="s">
        <v>267</v>
      </c>
      <c r="B280" s="65" t="s">
        <v>372</v>
      </c>
      <c r="C280" s="65" t="s">
        <v>373</v>
      </c>
      <c r="D280" s="65" t="s">
        <v>349</v>
      </c>
      <c r="E280" s="65" t="s">
        <v>350</v>
      </c>
      <c r="F280" s="65" t="s">
        <v>219</v>
      </c>
      <c r="G280" s="65" t="s">
        <v>338</v>
      </c>
      <c r="H280" s="65" t="s">
        <v>376</v>
      </c>
      <c r="I280" s="65" t="s">
        <v>377</v>
      </c>
      <c r="J280" s="65" t="s">
        <v>225</v>
      </c>
      <c r="K280" s="65" t="s">
        <v>226</v>
      </c>
      <c r="L280" s="65" t="s">
        <v>351</v>
      </c>
      <c r="M280" s="65" t="s">
        <v>223</v>
      </c>
      <c r="N280" s="65" t="s">
        <v>338</v>
      </c>
      <c r="O280" s="65" t="s">
        <v>338</v>
      </c>
      <c r="P280" s="66"/>
      <c r="Q280" s="66"/>
      <c r="R280" s="66"/>
      <c r="S280" s="67">
        <v>27003</v>
      </c>
    </row>
    <row r="281" spans="1:19" hidden="1" x14ac:dyDescent="0.25">
      <c r="A281" s="65" t="s">
        <v>272</v>
      </c>
      <c r="B281" s="65" t="s">
        <v>334</v>
      </c>
      <c r="C281" s="65" t="s">
        <v>335</v>
      </c>
      <c r="D281" s="65" t="s">
        <v>336</v>
      </c>
      <c r="E281" s="65" t="s">
        <v>337</v>
      </c>
      <c r="F281" s="65" t="s">
        <v>219</v>
      </c>
      <c r="G281" s="65" t="s">
        <v>338</v>
      </c>
      <c r="H281" s="65" t="s">
        <v>339</v>
      </c>
      <c r="I281" s="65" t="s">
        <v>340</v>
      </c>
      <c r="J281" s="65" t="s">
        <v>225</v>
      </c>
      <c r="K281" s="65" t="s">
        <v>226</v>
      </c>
      <c r="L281" s="65" t="s">
        <v>241</v>
      </c>
      <c r="M281" s="65" t="s">
        <v>223</v>
      </c>
      <c r="N281" s="65" t="s">
        <v>338</v>
      </c>
      <c r="O281" s="65" t="s">
        <v>338</v>
      </c>
      <c r="P281" s="66"/>
      <c r="Q281" s="66"/>
      <c r="R281" s="66"/>
      <c r="S281" s="67">
        <v>-3995348.11</v>
      </c>
    </row>
    <row r="282" spans="1:19" hidden="1" x14ac:dyDescent="0.25">
      <c r="A282" s="65" t="s">
        <v>272</v>
      </c>
      <c r="B282" s="65" t="s">
        <v>334</v>
      </c>
      <c r="C282" s="65" t="s">
        <v>335</v>
      </c>
      <c r="D282" s="65" t="s">
        <v>336</v>
      </c>
      <c r="E282" s="65" t="s">
        <v>337</v>
      </c>
      <c r="F282" s="65" t="s">
        <v>219</v>
      </c>
      <c r="G282" s="65" t="s">
        <v>338</v>
      </c>
      <c r="H282" s="65" t="s">
        <v>339</v>
      </c>
      <c r="I282" s="65" t="s">
        <v>340</v>
      </c>
      <c r="J282" s="65" t="s">
        <v>225</v>
      </c>
      <c r="K282" s="65" t="s">
        <v>226</v>
      </c>
      <c r="L282" s="65" t="s">
        <v>276</v>
      </c>
      <c r="M282" s="65" t="s">
        <v>223</v>
      </c>
      <c r="N282" s="65" t="s">
        <v>338</v>
      </c>
      <c r="O282" s="65" t="s">
        <v>338</v>
      </c>
      <c r="P282" s="66"/>
      <c r="Q282" s="66"/>
      <c r="R282" s="66"/>
      <c r="S282" s="67">
        <v>3623435.53</v>
      </c>
    </row>
    <row r="283" spans="1:19" x14ac:dyDescent="0.25">
      <c r="A283" s="65" t="s">
        <v>272</v>
      </c>
      <c r="B283" s="65" t="s">
        <v>334</v>
      </c>
      <c r="C283" s="65" t="s">
        <v>335</v>
      </c>
      <c r="D283" s="65" t="s">
        <v>336</v>
      </c>
      <c r="E283" s="65" t="s">
        <v>337</v>
      </c>
      <c r="F283" s="65" t="s">
        <v>322</v>
      </c>
      <c r="G283" s="65" t="s">
        <v>2</v>
      </c>
      <c r="H283" s="65" t="s">
        <v>339</v>
      </c>
      <c r="I283" s="65" t="s">
        <v>340</v>
      </c>
      <c r="J283" s="65" t="s">
        <v>225</v>
      </c>
      <c r="K283" s="65" t="s">
        <v>226</v>
      </c>
      <c r="L283" s="65" t="s">
        <v>241</v>
      </c>
      <c r="M283" s="65" t="s">
        <v>223</v>
      </c>
      <c r="N283" s="65" t="s">
        <v>338</v>
      </c>
      <c r="O283" s="65" t="s">
        <v>338</v>
      </c>
      <c r="P283" s="66"/>
      <c r="Q283" s="66"/>
      <c r="R283" s="66"/>
      <c r="S283" s="67">
        <v>-3410354.18</v>
      </c>
    </row>
    <row r="284" spans="1:19" x14ac:dyDescent="0.25">
      <c r="A284" s="65" t="s">
        <v>272</v>
      </c>
      <c r="B284" s="65" t="s">
        <v>334</v>
      </c>
      <c r="C284" s="65" t="s">
        <v>335</v>
      </c>
      <c r="D284" s="65" t="s">
        <v>336</v>
      </c>
      <c r="E284" s="65" t="s">
        <v>337</v>
      </c>
      <c r="F284" s="65" t="s">
        <v>322</v>
      </c>
      <c r="G284" s="65" t="s">
        <v>2</v>
      </c>
      <c r="H284" s="65" t="s">
        <v>339</v>
      </c>
      <c r="I284" s="65" t="s">
        <v>340</v>
      </c>
      <c r="J284" s="65" t="s">
        <v>225</v>
      </c>
      <c r="K284" s="65" t="s">
        <v>226</v>
      </c>
      <c r="L284" s="65" t="s">
        <v>276</v>
      </c>
      <c r="M284" s="65" t="s">
        <v>223</v>
      </c>
      <c r="N284" s="65" t="s">
        <v>338</v>
      </c>
      <c r="O284" s="65" t="s">
        <v>338</v>
      </c>
      <c r="P284" s="66"/>
      <c r="Q284" s="66"/>
      <c r="R284" s="66"/>
      <c r="S284" s="67">
        <v>2952461.16</v>
      </c>
    </row>
    <row r="285" spans="1:19" hidden="1" x14ac:dyDescent="0.25">
      <c r="A285" s="65" t="s">
        <v>272</v>
      </c>
      <c r="B285" s="65" t="s">
        <v>334</v>
      </c>
      <c r="C285" s="65" t="s">
        <v>335</v>
      </c>
      <c r="D285" s="65" t="s">
        <v>341</v>
      </c>
      <c r="E285" s="65" t="s">
        <v>342</v>
      </c>
      <c r="F285" s="65" t="s">
        <v>219</v>
      </c>
      <c r="G285" s="65" t="s">
        <v>338</v>
      </c>
      <c r="H285" s="65" t="s">
        <v>339</v>
      </c>
      <c r="I285" s="65" t="s">
        <v>340</v>
      </c>
      <c r="J285" s="65" t="s">
        <v>225</v>
      </c>
      <c r="K285" s="65" t="s">
        <v>343</v>
      </c>
      <c r="L285" s="65" t="s">
        <v>344</v>
      </c>
      <c r="M285" s="65" t="s">
        <v>223</v>
      </c>
      <c r="N285" s="65" t="s">
        <v>338</v>
      </c>
      <c r="O285" s="65" t="s">
        <v>338</v>
      </c>
      <c r="P285" s="66"/>
      <c r="Q285" s="66"/>
      <c r="R285" s="66"/>
      <c r="S285" s="67">
        <v>-5733076.0700000003</v>
      </c>
    </row>
    <row r="286" spans="1:19" x14ac:dyDescent="0.25">
      <c r="A286" s="65" t="s">
        <v>272</v>
      </c>
      <c r="B286" s="65" t="s">
        <v>334</v>
      </c>
      <c r="C286" s="65" t="s">
        <v>335</v>
      </c>
      <c r="D286" s="65" t="s">
        <v>341</v>
      </c>
      <c r="E286" s="65" t="s">
        <v>342</v>
      </c>
      <c r="F286" s="65" t="s">
        <v>316</v>
      </c>
      <c r="G286" s="65" t="s">
        <v>317</v>
      </c>
      <c r="H286" s="65" t="s">
        <v>339</v>
      </c>
      <c r="I286" s="65" t="s">
        <v>340</v>
      </c>
      <c r="J286" s="65" t="s">
        <v>225</v>
      </c>
      <c r="K286" s="65" t="s">
        <v>343</v>
      </c>
      <c r="L286" s="65" t="s">
        <v>344</v>
      </c>
      <c r="M286" s="65" t="s">
        <v>223</v>
      </c>
      <c r="N286" s="65" t="s">
        <v>338</v>
      </c>
      <c r="O286" s="65" t="s">
        <v>338</v>
      </c>
      <c r="P286" s="66"/>
      <c r="Q286" s="66"/>
      <c r="R286" s="66"/>
      <c r="S286" s="67">
        <v>-6015988.8499999996</v>
      </c>
    </row>
    <row r="287" spans="1:19" hidden="1" x14ac:dyDescent="0.25">
      <c r="A287" s="65" t="s">
        <v>272</v>
      </c>
      <c r="B287" s="65" t="s">
        <v>334</v>
      </c>
      <c r="C287" s="65" t="s">
        <v>335</v>
      </c>
      <c r="D287" s="65" t="s">
        <v>345</v>
      </c>
      <c r="E287" s="65" t="s">
        <v>346</v>
      </c>
      <c r="F287" s="65" t="s">
        <v>219</v>
      </c>
      <c r="G287" s="65" t="s">
        <v>338</v>
      </c>
      <c r="H287" s="65" t="s">
        <v>339</v>
      </c>
      <c r="I287" s="65" t="s">
        <v>340</v>
      </c>
      <c r="J287" s="65" t="s">
        <v>225</v>
      </c>
      <c r="K287" s="65" t="s">
        <v>343</v>
      </c>
      <c r="L287" s="65" t="s">
        <v>344</v>
      </c>
      <c r="M287" s="65" t="s">
        <v>223</v>
      </c>
      <c r="N287" s="65" t="s">
        <v>338</v>
      </c>
      <c r="O287" s="65" t="s">
        <v>338</v>
      </c>
      <c r="P287" s="66"/>
      <c r="Q287" s="66"/>
      <c r="R287" s="66"/>
      <c r="S287" s="67">
        <v>-126918.1</v>
      </c>
    </row>
    <row r="288" spans="1:19" x14ac:dyDescent="0.25">
      <c r="A288" s="65" t="s">
        <v>272</v>
      </c>
      <c r="B288" s="65" t="s">
        <v>334</v>
      </c>
      <c r="C288" s="65" t="s">
        <v>335</v>
      </c>
      <c r="D288" s="65" t="s">
        <v>345</v>
      </c>
      <c r="E288" s="65" t="s">
        <v>346</v>
      </c>
      <c r="F288" s="65" t="s">
        <v>316</v>
      </c>
      <c r="G288" s="65" t="s">
        <v>317</v>
      </c>
      <c r="H288" s="65" t="s">
        <v>339</v>
      </c>
      <c r="I288" s="65" t="s">
        <v>340</v>
      </c>
      <c r="J288" s="65" t="s">
        <v>225</v>
      </c>
      <c r="K288" s="65" t="s">
        <v>343</v>
      </c>
      <c r="L288" s="65" t="s">
        <v>344</v>
      </c>
      <c r="M288" s="65" t="s">
        <v>223</v>
      </c>
      <c r="N288" s="65" t="s">
        <v>338</v>
      </c>
      <c r="O288" s="65" t="s">
        <v>338</v>
      </c>
      <c r="P288" s="66"/>
      <c r="Q288" s="66"/>
      <c r="R288" s="66"/>
      <c r="S288" s="67">
        <v>-199810.58</v>
      </c>
    </row>
    <row r="289" spans="1:19" hidden="1" x14ac:dyDescent="0.25">
      <c r="A289" s="65" t="s">
        <v>272</v>
      </c>
      <c r="B289" s="65" t="s">
        <v>334</v>
      </c>
      <c r="C289" s="65" t="s">
        <v>335</v>
      </c>
      <c r="D289" s="65" t="s">
        <v>347</v>
      </c>
      <c r="E289" s="65" t="s">
        <v>348</v>
      </c>
      <c r="F289" s="65" t="s">
        <v>219</v>
      </c>
      <c r="G289" s="65" t="s">
        <v>338</v>
      </c>
      <c r="H289" s="65" t="s">
        <v>339</v>
      </c>
      <c r="I289" s="65" t="s">
        <v>340</v>
      </c>
      <c r="J289" s="65" t="s">
        <v>225</v>
      </c>
      <c r="K289" s="65" t="s">
        <v>343</v>
      </c>
      <c r="L289" s="65" t="s">
        <v>344</v>
      </c>
      <c r="M289" s="65" t="s">
        <v>223</v>
      </c>
      <c r="N289" s="65" t="s">
        <v>338</v>
      </c>
      <c r="O289" s="65" t="s">
        <v>338</v>
      </c>
      <c r="P289" s="66"/>
      <c r="Q289" s="66"/>
      <c r="R289" s="66"/>
      <c r="S289" s="67">
        <v>-40.950000000000003</v>
      </c>
    </row>
    <row r="290" spans="1:19" x14ac:dyDescent="0.25">
      <c r="A290" s="65" t="s">
        <v>272</v>
      </c>
      <c r="B290" s="65" t="s">
        <v>334</v>
      </c>
      <c r="C290" s="65" t="s">
        <v>335</v>
      </c>
      <c r="D290" s="65" t="s">
        <v>347</v>
      </c>
      <c r="E290" s="65" t="s">
        <v>348</v>
      </c>
      <c r="F290" s="65" t="s">
        <v>316</v>
      </c>
      <c r="G290" s="65" t="s">
        <v>317</v>
      </c>
      <c r="H290" s="65" t="s">
        <v>339</v>
      </c>
      <c r="I290" s="65" t="s">
        <v>340</v>
      </c>
      <c r="J290" s="65" t="s">
        <v>225</v>
      </c>
      <c r="K290" s="65" t="s">
        <v>343</v>
      </c>
      <c r="L290" s="65" t="s">
        <v>344</v>
      </c>
      <c r="M290" s="65" t="s">
        <v>223</v>
      </c>
      <c r="N290" s="65" t="s">
        <v>338</v>
      </c>
      <c r="O290" s="65" t="s">
        <v>338</v>
      </c>
      <c r="P290" s="66"/>
      <c r="Q290" s="66"/>
      <c r="R290" s="66"/>
      <c r="S290" s="67">
        <v>-30.04</v>
      </c>
    </row>
    <row r="291" spans="1:19" hidden="1" x14ac:dyDescent="0.25">
      <c r="A291" s="65" t="s">
        <v>272</v>
      </c>
      <c r="B291" s="65" t="s">
        <v>334</v>
      </c>
      <c r="C291" s="65" t="s">
        <v>335</v>
      </c>
      <c r="D291" s="65" t="s">
        <v>349</v>
      </c>
      <c r="E291" s="65" t="s">
        <v>350</v>
      </c>
      <c r="F291" s="65" t="s">
        <v>219</v>
      </c>
      <c r="G291" s="65" t="s">
        <v>338</v>
      </c>
      <c r="H291" s="65" t="s">
        <v>339</v>
      </c>
      <c r="I291" s="65" t="s">
        <v>340</v>
      </c>
      <c r="J291" s="65" t="s">
        <v>225</v>
      </c>
      <c r="K291" s="65" t="s">
        <v>226</v>
      </c>
      <c r="L291" s="65" t="s">
        <v>351</v>
      </c>
      <c r="M291" s="65" t="s">
        <v>223</v>
      </c>
      <c r="N291" s="65" t="s">
        <v>338</v>
      </c>
      <c r="O291" s="65" t="s">
        <v>338</v>
      </c>
      <c r="P291" s="66"/>
      <c r="Q291" s="66"/>
      <c r="R291" s="66"/>
      <c r="S291" s="67">
        <v>433957</v>
      </c>
    </row>
    <row r="292" spans="1:19" hidden="1" x14ac:dyDescent="0.25">
      <c r="A292" s="65" t="s">
        <v>272</v>
      </c>
      <c r="B292" s="65" t="s">
        <v>352</v>
      </c>
      <c r="C292" s="65" t="s">
        <v>353</v>
      </c>
      <c r="D292" s="65" t="s">
        <v>354</v>
      </c>
      <c r="E292" s="65" t="s">
        <v>355</v>
      </c>
      <c r="F292" s="65" t="s">
        <v>219</v>
      </c>
      <c r="G292" s="65" t="s">
        <v>338</v>
      </c>
      <c r="H292" s="65" t="s">
        <v>356</v>
      </c>
      <c r="I292" s="65" t="s">
        <v>357</v>
      </c>
      <c r="J292" s="65" t="s">
        <v>225</v>
      </c>
      <c r="K292" s="65" t="s">
        <v>226</v>
      </c>
      <c r="L292" s="65" t="s">
        <v>241</v>
      </c>
      <c r="M292" s="65" t="s">
        <v>223</v>
      </c>
      <c r="N292" s="65" t="s">
        <v>338</v>
      </c>
      <c r="O292" s="65" t="s">
        <v>338</v>
      </c>
      <c r="P292" s="66"/>
      <c r="Q292" s="66"/>
      <c r="R292" s="66"/>
      <c r="S292" s="67">
        <v>-886092.59</v>
      </c>
    </row>
    <row r="293" spans="1:19" hidden="1" x14ac:dyDescent="0.25">
      <c r="A293" s="65" t="s">
        <v>272</v>
      </c>
      <c r="B293" s="65" t="s">
        <v>352</v>
      </c>
      <c r="C293" s="65" t="s">
        <v>353</v>
      </c>
      <c r="D293" s="65" t="s">
        <v>354</v>
      </c>
      <c r="E293" s="65" t="s">
        <v>355</v>
      </c>
      <c r="F293" s="65" t="s">
        <v>219</v>
      </c>
      <c r="G293" s="65" t="s">
        <v>338</v>
      </c>
      <c r="H293" s="65" t="s">
        <v>356</v>
      </c>
      <c r="I293" s="65" t="s">
        <v>357</v>
      </c>
      <c r="J293" s="65" t="s">
        <v>225</v>
      </c>
      <c r="K293" s="65" t="s">
        <v>226</v>
      </c>
      <c r="L293" s="65" t="s">
        <v>276</v>
      </c>
      <c r="M293" s="65" t="s">
        <v>223</v>
      </c>
      <c r="N293" s="65" t="s">
        <v>338</v>
      </c>
      <c r="O293" s="65" t="s">
        <v>338</v>
      </c>
      <c r="P293" s="66"/>
      <c r="Q293" s="66"/>
      <c r="R293" s="66"/>
      <c r="S293" s="67">
        <v>841522.09</v>
      </c>
    </row>
    <row r="294" spans="1:19" x14ac:dyDescent="0.25">
      <c r="A294" s="65" t="s">
        <v>272</v>
      </c>
      <c r="B294" s="65" t="s">
        <v>352</v>
      </c>
      <c r="C294" s="65" t="s">
        <v>353</v>
      </c>
      <c r="D294" s="65" t="s">
        <v>354</v>
      </c>
      <c r="E294" s="65" t="s">
        <v>355</v>
      </c>
      <c r="F294" s="65" t="s">
        <v>322</v>
      </c>
      <c r="G294" s="65" t="s">
        <v>2</v>
      </c>
      <c r="H294" s="65" t="s">
        <v>356</v>
      </c>
      <c r="I294" s="65" t="s">
        <v>357</v>
      </c>
      <c r="J294" s="65" t="s">
        <v>225</v>
      </c>
      <c r="K294" s="65" t="s">
        <v>226</v>
      </c>
      <c r="L294" s="65" t="s">
        <v>241</v>
      </c>
      <c r="M294" s="65" t="s">
        <v>223</v>
      </c>
      <c r="N294" s="65" t="s">
        <v>338</v>
      </c>
      <c r="O294" s="65" t="s">
        <v>338</v>
      </c>
      <c r="P294" s="66"/>
      <c r="Q294" s="66"/>
      <c r="R294" s="66"/>
      <c r="S294" s="67">
        <v>-1091916.78</v>
      </c>
    </row>
    <row r="295" spans="1:19" x14ac:dyDescent="0.25">
      <c r="A295" s="65" t="s">
        <v>272</v>
      </c>
      <c r="B295" s="65" t="s">
        <v>352</v>
      </c>
      <c r="C295" s="65" t="s">
        <v>353</v>
      </c>
      <c r="D295" s="65" t="s">
        <v>354</v>
      </c>
      <c r="E295" s="65" t="s">
        <v>355</v>
      </c>
      <c r="F295" s="65" t="s">
        <v>322</v>
      </c>
      <c r="G295" s="65" t="s">
        <v>2</v>
      </c>
      <c r="H295" s="65" t="s">
        <v>356</v>
      </c>
      <c r="I295" s="65" t="s">
        <v>357</v>
      </c>
      <c r="J295" s="65" t="s">
        <v>225</v>
      </c>
      <c r="K295" s="65" t="s">
        <v>226</v>
      </c>
      <c r="L295" s="65" t="s">
        <v>276</v>
      </c>
      <c r="M295" s="65" t="s">
        <v>223</v>
      </c>
      <c r="N295" s="65" t="s">
        <v>338</v>
      </c>
      <c r="O295" s="65" t="s">
        <v>338</v>
      </c>
      <c r="P295" s="66"/>
      <c r="Q295" s="66"/>
      <c r="R295" s="66"/>
      <c r="S295" s="67">
        <v>1035782.66</v>
      </c>
    </row>
    <row r="296" spans="1:19" hidden="1" x14ac:dyDescent="0.25">
      <c r="A296" s="65" t="s">
        <v>272</v>
      </c>
      <c r="B296" s="65" t="s">
        <v>352</v>
      </c>
      <c r="C296" s="65" t="s">
        <v>353</v>
      </c>
      <c r="D296" s="65" t="s">
        <v>358</v>
      </c>
      <c r="E296" s="65" t="s">
        <v>359</v>
      </c>
      <c r="F296" s="65" t="s">
        <v>219</v>
      </c>
      <c r="G296" s="65" t="s">
        <v>338</v>
      </c>
      <c r="H296" s="65" t="s">
        <v>356</v>
      </c>
      <c r="I296" s="65" t="s">
        <v>357</v>
      </c>
      <c r="J296" s="65" t="s">
        <v>225</v>
      </c>
      <c r="K296" s="65" t="s">
        <v>343</v>
      </c>
      <c r="L296" s="65" t="s">
        <v>344</v>
      </c>
      <c r="M296" s="65" t="s">
        <v>223</v>
      </c>
      <c r="N296" s="65" t="s">
        <v>338</v>
      </c>
      <c r="O296" s="65" t="s">
        <v>338</v>
      </c>
      <c r="P296" s="66"/>
      <c r="Q296" s="66"/>
      <c r="R296" s="66"/>
      <c r="S296" s="67">
        <v>-1529650.83</v>
      </c>
    </row>
    <row r="297" spans="1:19" x14ac:dyDescent="0.25">
      <c r="A297" s="65" t="s">
        <v>272</v>
      </c>
      <c r="B297" s="65" t="s">
        <v>352</v>
      </c>
      <c r="C297" s="65" t="s">
        <v>353</v>
      </c>
      <c r="D297" s="65" t="s">
        <v>358</v>
      </c>
      <c r="E297" s="65" t="s">
        <v>359</v>
      </c>
      <c r="F297" s="65" t="s">
        <v>316</v>
      </c>
      <c r="G297" s="65" t="s">
        <v>317</v>
      </c>
      <c r="H297" s="65" t="s">
        <v>356</v>
      </c>
      <c r="I297" s="65" t="s">
        <v>357</v>
      </c>
      <c r="J297" s="65" t="s">
        <v>225</v>
      </c>
      <c r="K297" s="65" t="s">
        <v>343</v>
      </c>
      <c r="L297" s="65" t="s">
        <v>344</v>
      </c>
      <c r="M297" s="65" t="s">
        <v>223</v>
      </c>
      <c r="N297" s="65" t="s">
        <v>338</v>
      </c>
      <c r="O297" s="65" t="s">
        <v>338</v>
      </c>
      <c r="P297" s="66"/>
      <c r="Q297" s="66"/>
      <c r="R297" s="66"/>
      <c r="S297" s="67">
        <v>-2224687.0099999998</v>
      </c>
    </row>
    <row r="298" spans="1:19" hidden="1" x14ac:dyDescent="0.25">
      <c r="A298" s="65" t="s">
        <v>272</v>
      </c>
      <c r="B298" s="65" t="s">
        <v>352</v>
      </c>
      <c r="C298" s="65" t="s">
        <v>353</v>
      </c>
      <c r="D298" s="65" t="s">
        <v>360</v>
      </c>
      <c r="E298" s="65" t="s">
        <v>361</v>
      </c>
      <c r="F298" s="65" t="s">
        <v>219</v>
      </c>
      <c r="G298" s="65" t="s">
        <v>338</v>
      </c>
      <c r="H298" s="65" t="s">
        <v>356</v>
      </c>
      <c r="I298" s="65" t="s">
        <v>357</v>
      </c>
      <c r="J298" s="65" t="s">
        <v>225</v>
      </c>
      <c r="K298" s="65" t="s">
        <v>343</v>
      </c>
      <c r="L298" s="65" t="s">
        <v>344</v>
      </c>
      <c r="M298" s="65" t="s">
        <v>223</v>
      </c>
      <c r="N298" s="65" t="s">
        <v>338</v>
      </c>
      <c r="O298" s="65" t="s">
        <v>338</v>
      </c>
      <c r="P298" s="66"/>
      <c r="Q298" s="66"/>
      <c r="R298" s="66"/>
      <c r="S298" s="67">
        <v>-157917.49</v>
      </c>
    </row>
    <row r="299" spans="1:19" x14ac:dyDescent="0.25">
      <c r="A299" s="65" t="s">
        <v>272</v>
      </c>
      <c r="B299" s="65" t="s">
        <v>352</v>
      </c>
      <c r="C299" s="65" t="s">
        <v>353</v>
      </c>
      <c r="D299" s="65" t="s">
        <v>360</v>
      </c>
      <c r="E299" s="65" t="s">
        <v>361</v>
      </c>
      <c r="F299" s="65" t="s">
        <v>316</v>
      </c>
      <c r="G299" s="65" t="s">
        <v>317</v>
      </c>
      <c r="H299" s="65" t="s">
        <v>356</v>
      </c>
      <c r="I299" s="65" t="s">
        <v>357</v>
      </c>
      <c r="J299" s="65" t="s">
        <v>225</v>
      </c>
      <c r="K299" s="65" t="s">
        <v>343</v>
      </c>
      <c r="L299" s="65" t="s">
        <v>344</v>
      </c>
      <c r="M299" s="65" t="s">
        <v>223</v>
      </c>
      <c r="N299" s="65" t="s">
        <v>338</v>
      </c>
      <c r="O299" s="65" t="s">
        <v>338</v>
      </c>
      <c r="P299" s="66"/>
      <c r="Q299" s="66"/>
      <c r="R299" s="66"/>
      <c r="S299" s="67">
        <v>-354304.48</v>
      </c>
    </row>
    <row r="300" spans="1:19" hidden="1" x14ac:dyDescent="0.25">
      <c r="A300" s="65" t="s">
        <v>272</v>
      </c>
      <c r="B300" s="65" t="s">
        <v>352</v>
      </c>
      <c r="C300" s="65" t="s">
        <v>353</v>
      </c>
      <c r="D300" s="65" t="s">
        <v>362</v>
      </c>
      <c r="E300" s="65" t="s">
        <v>363</v>
      </c>
      <c r="F300" s="65" t="s">
        <v>219</v>
      </c>
      <c r="G300" s="65" t="s">
        <v>338</v>
      </c>
      <c r="H300" s="65" t="s">
        <v>356</v>
      </c>
      <c r="I300" s="65" t="s">
        <v>357</v>
      </c>
      <c r="J300" s="65" t="s">
        <v>225</v>
      </c>
      <c r="K300" s="65" t="s">
        <v>343</v>
      </c>
      <c r="L300" s="65" t="s">
        <v>344</v>
      </c>
      <c r="M300" s="65" t="s">
        <v>223</v>
      </c>
      <c r="N300" s="65" t="s">
        <v>338</v>
      </c>
      <c r="O300" s="65" t="s">
        <v>338</v>
      </c>
      <c r="P300" s="66"/>
      <c r="Q300" s="66"/>
      <c r="R300" s="66"/>
      <c r="S300" s="67">
        <v>-93.55</v>
      </c>
    </row>
    <row r="301" spans="1:19" x14ac:dyDescent="0.25">
      <c r="A301" s="65" t="s">
        <v>272</v>
      </c>
      <c r="B301" s="65" t="s">
        <v>352</v>
      </c>
      <c r="C301" s="65" t="s">
        <v>353</v>
      </c>
      <c r="D301" s="65" t="s">
        <v>362</v>
      </c>
      <c r="E301" s="65" t="s">
        <v>363</v>
      </c>
      <c r="F301" s="65" t="s">
        <v>316</v>
      </c>
      <c r="G301" s="65" t="s">
        <v>317</v>
      </c>
      <c r="H301" s="65" t="s">
        <v>356</v>
      </c>
      <c r="I301" s="65" t="s">
        <v>357</v>
      </c>
      <c r="J301" s="65" t="s">
        <v>225</v>
      </c>
      <c r="K301" s="65" t="s">
        <v>343</v>
      </c>
      <c r="L301" s="65" t="s">
        <v>344</v>
      </c>
      <c r="M301" s="65" t="s">
        <v>223</v>
      </c>
      <c r="N301" s="65" t="s">
        <v>338</v>
      </c>
      <c r="O301" s="65" t="s">
        <v>338</v>
      </c>
      <c r="P301" s="66"/>
      <c r="Q301" s="66"/>
      <c r="R301" s="66"/>
      <c r="S301" s="67">
        <v>-46.78</v>
      </c>
    </row>
    <row r="302" spans="1:19" hidden="1" x14ac:dyDescent="0.25">
      <c r="A302" s="65" t="s">
        <v>272</v>
      </c>
      <c r="B302" s="65" t="s">
        <v>352</v>
      </c>
      <c r="C302" s="65" t="s">
        <v>353</v>
      </c>
      <c r="D302" s="65" t="s">
        <v>349</v>
      </c>
      <c r="E302" s="65" t="s">
        <v>350</v>
      </c>
      <c r="F302" s="65" t="s">
        <v>219</v>
      </c>
      <c r="G302" s="65" t="s">
        <v>338</v>
      </c>
      <c r="H302" s="65" t="s">
        <v>356</v>
      </c>
      <c r="I302" s="65" t="s">
        <v>357</v>
      </c>
      <c r="J302" s="65" t="s">
        <v>225</v>
      </c>
      <c r="K302" s="65" t="s">
        <v>226</v>
      </c>
      <c r="L302" s="65" t="s">
        <v>351</v>
      </c>
      <c r="M302" s="65" t="s">
        <v>223</v>
      </c>
      <c r="N302" s="65" t="s">
        <v>338</v>
      </c>
      <c r="O302" s="65" t="s">
        <v>338</v>
      </c>
      <c r="P302" s="66"/>
      <c r="Q302" s="66"/>
      <c r="R302" s="66"/>
      <c r="S302" s="67">
        <v>133353</v>
      </c>
    </row>
    <row r="303" spans="1:19" hidden="1" x14ac:dyDescent="0.25">
      <c r="A303" s="65" t="s">
        <v>272</v>
      </c>
      <c r="B303" s="65" t="s">
        <v>364</v>
      </c>
      <c r="C303" s="65" t="s">
        <v>365</v>
      </c>
      <c r="D303" s="65" t="s">
        <v>366</v>
      </c>
      <c r="E303" s="65" t="s">
        <v>367</v>
      </c>
      <c r="F303" s="65" t="s">
        <v>219</v>
      </c>
      <c r="G303" s="65" t="s">
        <v>338</v>
      </c>
      <c r="H303" s="65" t="s">
        <v>356</v>
      </c>
      <c r="I303" s="65" t="s">
        <v>357</v>
      </c>
      <c r="J303" s="65" t="s">
        <v>225</v>
      </c>
      <c r="K303" s="65" t="s">
        <v>226</v>
      </c>
      <c r="L303" s="65" t="s">
        <v>241</v>
      </c>
      <c r="M303" s="65" t="s">
        <v>223</v>
      </c>
      <c r="N303" s="65" t="s">
        <v>338</v>
      </c>
      <c r="O303" s="65" t="s">
        <v>338</v>
      </c>
      <c r="P303" s="66"/>
      <c r="Q303" s="66"/>
      <c r="R303" s="66"/>
      <c r="S303" s="67">
        <v>-28662.7</v>
      </c>
    </row>
    <row r="304" spans="1:19" hidden="1" x14ac:dyDescent="0.25">
      <c r="A304" s="65" t="s">
        <v>272</v>
      </c>
      <c r="B304" s="65" t="s">
        <v>364</v>
      </c>
      <c r="C304" s="65" t="s">
        <v>365</v>
      </c>
      <c r="D304" s="65" t="s">
        <v>366</v>
      </c>
      <c r="E304" s="65" t="s">
        <v>367</v>
      </c>
      <c r="F304" s="65" t="s">
        <v>219</v>
      </c>
      <c r="G304" s="65" t="s">
        <v>338</v>
      </c>
      <c r="H304" s="65" t="s">
        <v>356</v>
      </c>
      <c r="I304" s="65" t="s">
        <v>357</v>
      </c>
      <c r="J304" s="65" t="s">
        <v>225</v>
      </c>
      <c r="K304" s="65" t="s">
        <v>226</v>
      </c>
      <c r="L304" s="65" t="s">
        <v>276</v>
      </c>
      <c r="M304" s="65" t="s">
        <v>223</v>
      </c>
      <c r="N304" s="65" t="s">
        <v>338</v>
      </c>
      <c r="O304" s="65" t="s">
        <v>338</v>
      </c>
      <c r="P304" s="66"/>
      <c r="Q304" s="66"/>
      <c r="R304" s="66"/>
      <c r="S304" s="67">
        <v>24752.34</v>
      </c>
    </row>
    <row r="305" spans="1:19" x14ac:dyDescent="0.25">
      <c r="A305" s="65" t="s">
        <v>272</v>
      </c>
      <c r="B305" s="65" t="s">
        <v>364</v>
      </c>
      <c r="C305" s="65" t="s">
        <v>365</v>
      </c>
      <c r="D305" s="65" t="s">
        <v>366</v>
      </c>
      <c r="E305" s="65" t="s">
        <v>367</v>
      </c>
      <c r="F305" s="65" t="s">
        <v>322</v>
      </c>
      <c r="G305" s="65" t="s">
        <v>2</v>
      </c>
      <c r="H305" s="65" t="s">
        <v>356</v>
      </c>
      <c r="I305" s="65" t="s">
        <v>357</v>
      </c>
      <c r="J305" s="65" t="s">
        <v>225</v>
      </c>
      <c r="K305" s="65" t="s">
        <v>226</v>
      </c>
      <c r="L305" s="65" t="s">
        <v>241</v>
      </c>
      <c r="M305" s="65" t="s">
        <v>223</v>
      </c>
      <c r="N305" s="65" t="s">
        <v>338</v>
      </c>
      <c r="O305" s="65" t="s">
        <v>338</v>
      </c>
      <c r="P305" s="66"/>
      <c r="Q305" s="66"/>
      <c r="R305" s="66"/>
      <c r="S305" s="67">
        <v>-93716.53</v>
      </c>
    </row>
    <row r="306" spans="1:19" x14ac:dyDescent="0.25">
      <c r="A306" s="65" t="s">
        <v>272</v>
      </c>
      <c r="B306" s="65" t="s">
        <v>364</v>
      </c>
      <c r="C306" s="65" t="s">
        <v>365</v>
      </c>
      <c r="D306" s="65" t="s">
        <v>366</v>
      </c>
      <c r="E306" s="65" t="s">
        <v>367</v>
      </c>
      <c r="F306" s="65" t="s">
        <v>322</v>
      </c>
      <c r="G306" s="65" t="s">
        <v>2</v>
      </c>
      <c r="H306" s="65" t="s">
        <v>356</v>
      </c>
      <c r="I306" s="65" t="s">
        <v>357</v>
      </c>
      <c r="J306" s="65" t="s">
        <v>225</v>
      </c>
      <c r="K306" s="65" t="s">
        <v>226</v>
      </c>
      <c r="L306" s="65" t="s">
        <v>276</v>
      </c>
      <c r="M306" s="65" t="s">
        <v>223</v>
      </c>
      <c r="N306" s="65" t="s">
        <v>338</v>
      </c>
      <c r="O306" s="65" t="s">
        <v>338</v>
      </c>
      <c r="P306" s="66"/>
      <c r="Q306" s="66"/>
      <c r="R306" s="66"/>
      <c r="S306" s="67">
        <v>80546.7</v>
      </c>
    </row>
    <row r="307" spans="1:19" hidden="1" x14ac:dyDescent="0.25">
      <c r="A307" s="65" t="s">
        <v>272</v>
      </c>
      <c r="B307" s="65" t="s">
        <v>364</v>
      </c>
      <c r="C307" s="65" t="s">
        <v>365</v>
      </c>
      <c r="D307" s="65" t="s">
        <v>368</v>
      </c>
      <c r="E307" s="65" t="s">
        <v>369</v>
      </c>
      <c r="F307" s="65" t="s">
        <v>219</v>
      </c>
      <c r="G307" s="65" t="s">
        <v>338</v>
      </c>
      <c r="H307" s="65" t="s">
        <v>356</v>
      </c>
      <c r="I307" s="65" t="s">
        <v>357</v>
      </c>
      <c r="J307" s="65" t="s">
        <v>225</v>
      </c>
      <c r="K307" s="65" t="s">
        <v>343</v>
      </c>
      <c r="L307" s="65" t="s">
        <v>344</v>
      </c>
      <c r="M307" s="65" t="s">
        <v>223</v>
      </c>
      <c r="N307" s="65" t="s">
        <v>338</v>
      </c>
      <c r="O307" s="65" t="s">
        <v>338</v>
      </c>
      <c r="P307" s="66"/>
      <c r="Q307" s="66"/>
      <c r="R307" s="66"/>
      <c r="S307" s="67">
        <v>-18623.16</v>
      </c>
    </row>
    <row r="308" spans="1:19" x14ac:dyDescent="0.25">
      <c r="A308" s="65" t="s">
        <v>272</v>
      </c>
      <c r="B308" s="65" t="s">
        <v>364</v>
      </c>
      <c r="C308" s="65" t="s">
        <v>365</v>
      </c>
      <c r="D308" s="65" t="s">
        <v>368</v>
      </c>
      <c r="E308" s="65" t="s">
        <v>369</v>
      </c>
      <c r="F308" s="65" t="s">
        <v>316</v>
      </c>
      <c r="G308" s="65" t="s">
        <v>317</v>
      </c>
      <c r="H308" s="65" t="s">
        <v>356</v>
      </c>
      <c r="I308" s="65" t="s">
        <v>357</v>
      </c>
      <c r="J308" s="65" t="s">
        <v>225</v>
      </c>
      <c r="K308" s="65" t="s">
        <v>343</v>
      </c>
      <c r="L308" s="65" t="s">
        <v>344</v>
      </c>
      <c r="M308" s="65" t="s">
        <v>223</v>
      </c>
      <c r="N308" s="65" t="s">
        <v>338</v>
      </c>
      <c r="O308" s="65" t="s">
        <v>338</v>
      </c>
      <c r="P308" s="66"/>
      <c r="Q308" s="66"/>
      <c r="R308" s="66"/>
      <c r="S308" s="67">
        <v>-29282.05</v>
      </c>
    </row>
    <row r="309" spans="1:19" hidden="1" x14ac:dyDescent="0.25">
      <c r="A309" s="65" t="s">
        <v>272</v>
      </c>
      <c r="B309" s="65" t="s">
        <v>364</v>
      </c>
      <c r="C309" s="65" t="s">
        <v>365</v>
      </c>
      <c r="D309" s="65" t="s">
        <v>370</v>
      </c>
      <c r="E309" s="65" t="s">
        <v>371</v>
      </c>
      <c r="F309" s="65" t="s">
        <v>219</v>
      </c>
      <c r="G309" s="65" t="s">
        <v>338</v>
      </c>
      <c r="H309" s="65" t="s">
        <v>356</v>
      </c>
      <c r="I309" s="65" t="s">
        <v>357</v>
      </c>
      <c r="J309" s="65" t="s">
        <v>225</v>
      </c>
      <c r="K309" s="65" t="s">
        <v>343</v>
      </c>
      <c r="L309" s="65" t="s">
        <v>344</v>
      </c>
      <c r="M309" s="65" t="s">
        <v>223</v>
      </c>
      <c r="N309" s="65" t="s">
        <v>338</v>
      </c>
      <c r="O309" s="65" t="s">
        <v>338</v>
      </c>
      <c r="P309" s="66"/>
      <c r="Q309" s="66"/>
      <c r="R309" s="66"/>
      <c r="S309" s="67">
        <v>-20793.439999999999</v>
      </c>
    </row>
    <row r="310" spans="1:19" x14ac:dyDescent="0.25">
      <c r="A310" s="65" t="s">
        <v>272</v>
      </c>
      <c r="B310" s="65" t="s">
        <v>364</v>
      </c>
      <c r="C310" s="65" t="s">
        <v>365</v>
      </c>
      <c r="D310" s="65" t="s">
        <v>370</v>
      </c>
      <c r="E310" s="65" t="s">
        <v>371</v>
      </c>
      <c r="F310" s="65" t="s">
        <v>316</v>
      </c>
      <c r="G310" s="65" t="s">
        <v>317</v>
      </c>
      <c r="H310" s="65" t="s">
        <v>356</v>
      </c>
      <c r="I310" s="65" t="s">
        <v>357</v>
      </c>
      <c r="J310" s="65" t="s">
        <v>225</v>
      </c>
      <c r="K310" s="65" t="s">
        <v>343</v>
      </c>
      <c r="L310" s="65" t="s">
        <v>344</v>
      </c>
      <c r="M310" s="65" t="s">
        <v>223</v>
      </c>
      <c r="N310" s="65" t="s">
        <v>338</v>
      </c>
      <c r="O310" s="65" t="s">
        <v>338</v>
      </c>
      <c r="P310" s="66"/>
      <c r="Q310" s="66"/>
      <c r="R310" s="66"/>
      <c r="S310" s="67">
        <v>-74938.850000000006</v>
      </c>
    </row>
    <row r="311" spans="1:19" hidden="1" x14ac:dyDescent="0.25">
      <c r="A311" s="65" t="s">
        <v>272</v>
      </c>
      <c r="B311" s="65" t="s">
        <v>364</v>
      </c>
      <c r="C311" s="65" t="s">
        <v>365</v>
      </c>
      <c r="D311" s="65" t="s">
        <v>370</v>
      </c>
      <c r="E311" s="65" t="s">
        <v>371</v>
      </c>
      <c r="F311" s="65" t="s">
        <v>259</v>
      </c>
      <c r="G311" s="65" t="s">
        <v>383</v>
      </c>
      <c r="H311" s="65" t="s">
        <v>356</v>
      </c>
      <c r="I311" s="65" t="s">
        <v>357</v>
      </c>
      <c r="J311" s="65" t="s">
        <v>225</v>
      </c>
      <c r="K311" s="65" t="s">
        <v>226</v>
      </c>
      <c r="L311" s="65" t="s">
        <v>248</v>
      </c>
      <c r="M311" s="65" t="s">
        <v>223</v>
      </c>
      <c r="N311" s="65" t="s">
        <v>338</v>
      </c>
      <c r="O311" s="65" t="s">
        <v>338</v>
      </c>
      <c r="P311" s="66"/>
      <c r="Q311" s="66"/>
      <c r="R311" s="66"/>
      <c r="S311" s="67">
        <v>4.92</v>
      </c>
    </row>
    <row r="312" spans="1:19" hidden="1" x14ac:dyDescent="0.25">
      <c r="A312" s="65" t="s">
        <v>272</v>
      </c>
      <c r="B312" s="65" t="s">
        <v>364</v>
      </c>
      <c r="C312" s="65" t="s">
        <v>365</v>
      </c>
      <c r="D312" s="65" t="s">
        <v>370</v>
      </c>
      <c r="E312" s="65" t="s">
        <v>371</v>
      </c>
      <c r="F312" s="65" t="s">
        <v>260</v>
      </c>
      <c r="G312" s="65" t="s">
        <v>384</v>
      </c>
      <c r="H312" s="65" t="s">
        <v>356</v>
      </c>
      <c r="I312" s="65" t="s">
        <v>357</v>
      </c>
      <c r="J312" s="65" t="s">
        <v>225</v>
      </c>
      <c r="K312" s="65" t="s">
        <v>226</v>
      </c>
      <c r="L312" s="65" t="s">
        <v>248</v>
      </c>
      <c r="M312" s="65" t="s">
        <v>223</v>
      </c>
      <c r="N312" s="65" t="s">
        <v>338</v>
      </c>
      <c r="O312" s="65" t="s">
        <v>338</v>
      </c>
      <c r="P312" s="66"/>
      <c r="Q312" s="66"/>
      <c r="R312" s="66"/>
      <c r="S312" s="67">
        <v>2057.4899999999998</v>
      </c>
    </row>
    <row r="313" spans="1:19" hidden="1" x14ac:dyDescent="0.25">
      <c r="A313" s="65" t="s">
        <v>272</v>
      </c>
      <c r="B313" s="65" t="s">
        <v>364</v>
      </c>
      <c r="C313" s="65" t="s">
        <v>365</v>
      </c>
      <c r="D313" s="65" t="s">
        <v>349</v>
      </c>
      <c r="E313" s="65" t="s">
        <v>350</v>
      </c>
      <c r="F313" s="65" t="s">
        <v>219</v>
      </c>
      <c r="G313" s="65" t="s">
        <v>338</v>
      </c>
      <c r="H313" s="65" t="s">
        <v>356</v>
      </c>
      <c r="I313" s="65" t="s">
        <v>357</v>
      </c>
      <c r="J313" s="65" t="s">
        <v>225</v>
      </c>
      <c r="K313" s="65" t="s">
        <v>226</v>
      </c>
      <c r="L313" s="65" t="s">
        <v>351</v>
      </c>
      <c r="M313" s="65" t="s">
        <v>223</v>
      </c>
      <c r="N313" s="65" t="s">
        <v>338</v>
      </c>
      <c r="O313" s="65" t="s">
        <v>338</v>
      </c>
      <c r="P313" s="66"/>
      <c r="Q313" s="66"/>
      <c r="R313" s="66"/>
      <c r="S313" s="67">
        <v>7832</v>
      </c>
    </row>
    <row r="314" spans="1:19" hidden="1" x14ac:dyDescent="0.25">
      <c r="A314" s="65" t="s">
        <v>272</v>
      </c>
      <c r="B314" s="65" t="s">
        <v>372</v>
      </c>
      <c r="C314" s="65" t="s">
        <v>373</v>
      </c>
      <c r="D314" s="65" t="s">
        <v>374</v>
      </c>
      <c r="E314" s="65" t="s">
        <v>375</v>
      </c>
      <c r="F314" s="65" t="s">
        <v>219</v>
      </c>
      <c r="G314" s="65" t="s">
        <v>338</v>
      </c>
      <c r="H314" s="65" t="s">
        <v>376</v>
      </c>
      <c r="I314" s="65" t="s">
        <v>377</v>
      </c>
      <c r="J314" s="65" t="s">
        <v>225</v>
      </c>
      <c r="K314" s="65" t="s">
        <v>226</v>
      </c>
      <c r="L314" s="65" t="s">
        <v>241</v>
      </c>
      <c r="M314" s="65" t="s">
        <v>223</v>
      </c>
      <c r="N314" s="65" t="s">
        <v>338</v>
      </c>
      <c r="O314" s="65" t="s">
        <v>338</v>
      </c>
      <c r="P314" s="66"/>
      <c r="Q314" s="66"/>
      <c r="R314" s="66"/>
      <c r="S314" s="67">
        <v>-132171.28</v>
      </c>
    </row>
    <row r="315" spans="1:19" hidden="1" x14ac:dyDescent="0.25">
      <c r="A315" s="65" t="s">
        <v>272</v>
      </c>
      <c r="B315" s="65" t="s">
        <v>372</v>
      </c>
      <c r="C315" s="65" t="s">
        <v>373</v>
      </c>
      <c r="D315" s="65" t="s">
        <v>374</v>
      </c>
      <c r="E315" s="65" t="s">
        <v>375</v>
      </c>
      <c r="F315" s="65" t="s">
        <v>219</v>
      </c>
      <c r="G315" s="65" t="s">
        <v>338</v>
      </c>
      <c r="H315" s="65" t="s">
        <v>376</v>
      </c>
      <c r="I315" s="65" t="s">
        <v>377</v>
      </c>
      <c r="J315" s="65" t="s">
        <v>225</v>
      </c>
      <c r="K315" s="65" t="s">
        <v>226</v>
      </c>
      <c r="L315" s="65" t="s">
        <v>276</v>
      </c>
      <c r="M315" s="65" t="s">
        <v>223</v>
      </c>
      <c r="N315" s="65" t="s">
        <v>338</v>
      </c>
      <c r="O315" s="65" t="s">
        <v>338</v>
      </c>
      <c r="P315" s="66"/>
      <c r="Q315" s="66"/>
      <c r="R315" s="66"/>
      <c r="S315" s="67">
        <v>117224.68</v>
      </c>
    </row>
    <row r="316" spans="1:19" x14ac:dyDescent="0.25">
      <c r="A316" s="65" t="s">
        <v>272</v>
      </c>
      <c r="B316" s="65" t="s">
        <v>372</v>
      </c>
      <c r="C316" s="65" t="s">
        <v>373</v>
      </c>
      <c r="D316" s="65" t="s">
        <v>374</v>
      </c>
      <c r="E316" s="65" t="s">
        <v>375</v>
      </c>
      <c r="F316" s="65" t="s">
        <v>322</v>
      </c>
      <c r="G316" s="65" t="s">
        <v>2</v>
      </c>
      <c r="H316" s="65" t="s">
        <v>376</v>
      </c>
      <c r="I316" s="65" t="s">
        <v>377</v>
      </c>
      <c r="J316" s="65" t="s">
        <v>225</v>
      </c>
      <c r="K316" s="65" t="s">
        <v>226</v>
      </c>
      <c r="L316" s="65" t="s">
        <v>241</v>
      </c>
      <c r="M316" s="65" t="s">
        <v>223</v>
      </c>
      <c r="N316" s="65" t="s">
        <v>338</v>
      </c>
      <c r="O316" s="65" t="s">
        <v>338</v>
      </c>
      <c r="P316" s="66"/>
      <c r="Q316" s="66"/>
      <c r="R316" s="66"/>
      <c r="S316" s="67">
        <v>-198992.2</v>
      </c>
    </row>
    <row r="317" spans="1:19" x14ac:dyDescent="0.25">
      <c r="A317" s="65" t="s">
        <v>272</v>
      </c>
      <c r="B317" s="65" t="s">
        <v>372</v>
      </c>
      <c r="C317" s="65" t="s">
        <v>373</v>
      </c>
      <c r="D317" s="65" t="s">
        <v>374</v>
      </c>
      <c r="E317" s="65" t="s">
        <v>375</v>
      </c>
      <c r="F317" s="65" t="s">
        <v>322</v>
      </c>
      <c r="G317" s="65" t="s">
        <v>2</v>
      </c>
      <c r="H317" s="65" t="s">
        <v>376</v>
      </c>
      <c r="I317" s="65" t="s">
        <v>377</v>
      </c>
      <c r="J317" s="65" t="s">
        <v>225</v>
      </c>
      <c r="K317" s="65" t="s">
        <v>226</v>
      </c>
      <c r="L317" s="65" t="s">
        <v>276</v>
      </c>
      <c r="M317" s="65" t="s">
        <v>223</v>
      </c>
      <c r="N317" s="65" t="s">
        <v>338</v>
      </c>
      <c r="O317" s="65" t="s">
        <v>338</v>
      </c>
      <c r="P317" s="66"/>
      <c r="Q317" s="66"/>
      <c r="R317" s="66"/>
      <c r="S317" s="67">
        <v>176814.47</v>
      </c>
    </row>
    <row r="318" spans="1:19" hidden="1" x14ac:dyDescent="0.25">
      <c r="A318" s="65" t="s">
        <v>272</v>
      </c>
      <c r="B318" s="65" t="s">
        <v>372</v>
      </c>
      <c r="C318" s="65" t="s">
        <v>373</v>
      </c>
      <c r="D318" s="65" t="s">
        <v>347</v>
      </c>
      <c r="E318" s="65" t="s">
        <v>348</v>
      </c>
      <c r="F318" s="65" t="s">
        <v>219</v>
      </c>
      <c r="G318" s="65" t="s">
        <v>338</v>
      </c>
      <c r="H318" s="65" t="s">
        <v>376</v>
      </c>
      <c r="I318" s="65" t="s">
        <v>377</v>
      </c>
      <c r="J318" s="65" t="s">
        <v>225</v>
      </c>
      <c r="K318" s="65" t="s">
        <v>343</v>
      </c>
      <c r="L318" s="65" t="s">
        <v>344</v>
      </c>
      <c r="M318" s="65" t="s">
        <v>223</v>
      </c>
      <c r="N318" s="65" t="s">
        <v>338</v>
      </c>
      <c r="O318" s="65" t="s">
        <v>338</v>
      </c>
      <c r="P318" s="66"/>
      <c r="Q318" s="66"/>
      <c r="R318" s="66"/>
      <c r="S318" s="67">
        <v>-60</v>
      </c>
    </row>
    <row r="319" spans="1:19" hidden="1" x14ac:dyDescent="0.25">
      <c r="A319" s="65" t="s">
        <v>272</v>
      </c>
      <c r="B319" s="65" t="s">
        <v>372</v>
      </c>
      <c r="C319" s="65" t="s">
        <v>373</v>
      </c>
      <c r="D319" s="65" t="s">
        <v>378</v>
      </c>
      <c r="E319" s="65" t="s">
        <v>379</v>
      </c>
      <c r="F319" s="65" t="s">
        <v>219</v>
      </c>
      <c r="G319" s="65" t="s">
        <v>338</v>
      </c>
      <c r="H319" s="65" t="s">
        <v>376</v>
      </c>
      <c r="I319" s="65" t="s">
        <v>377</v>
      </c>
      <c r="J319" s="65" t="s">
        <v>225</v>
      </c>
      <c r="K319" s="65" t="s">
        <v>343</v>
      </c>
      <c r="L319" s="65" t="s">
        <v>344</v>
      </c>
      <c r="M319" s="65" t="s">
        <v>223</v>
      </c>
      <c r="N319" s="65" t="s">
        <v>338</v>
      </c>
      <c r="O319" s="65" t="s">
        <v>338</v>
      </c>
      <c r="P319" s="66"/>
      <c r="Q319" s="66"/>
      <c r="R319" s="66"/>
      <c r="S319" s="67">
        <v>-234158.33</v>
      </c>
    </row>
    <row r="320" spans="1:19" x14ac:dyDescent="0.25">
      <c r="A320" s="65" t="s">
        <v>272</v>
      </c>
      <c r="B320" s="65" t="s">
        <v>372</v>
      </c>
      <c r="C320" s="65" t="s">
        <v>373</v>
      </c>
      <c r="D320" s="65" t="s">
        <v>378</v>
      </c>
      <c r="E320" s="65" t="s">
        <v>379</v>
      </c>
      <c r="F320" s="65" t="s">
        <v>316</v>
      </c>
      <c r="G320" s="65" t="s">
        <v>317</v>
      </c>
      <c r="H320" s="65" t="s">
        <v>376</v>
      </c>
      <c r="I320" s="65" t="s">
        <v>377</v>
      </c>
      <c r="J320" s="65" t="s">
        <v>225</v>
      </c>
      <c r="K320" s="65" t="s">
        <v>343</v>
      </c>
      <c r="L320" s="65" t="s">
        <v>344</v>
      </c>
      <c r="M320" s="65" t="s">
        <v>223</v>
      </c>
      <c r="N320" s="65" t="s">
        <v>338</v>
      </c>
      <c r="O320" s="65" t="s">
        <v>338</v>
      </c>
      <c r="P320" s="66"/>
      <c r="Q320" s="66"/>
      <c r="R320" s="66"/>
      <c r="S320" s="67">
        <v>-370315.83</v>
      </c>
    </row>
    <row r="321" spans="1:19" hidden="1" x14ac:dyDescent="0.25">
      <c r="A321" s="65" t="s">
        <v>272</v>
      </c>
      <c r="B321" s="65" t="s">
        <v>372</v>
      </c>
      <c r="C321" s="65" t="s">
        <v>373</v>
      </c>
      <c r="D321" s="65" t="s">
        <v>380</v>
      </c>
      <c r="E321" s="65" t="s">
        <v>381</v>
      </c>
      <c r="F321" s="65" t="s">
        <v>219</v>
      </c>
      <c r="G321" s="65" t="s">
        <v>338</v>
      </c>
      <c r="H321" s="65" t="s">
        <v>376</v>
      </c>
      <c r="I321" s="65" t="s">
        <v>377</v>
      </c>
      <c r="J321" s="65" t="s">
        <v>225</v>
      </c>
      <c r="K321" s="65" t="s">
        <v>343</v>
      </c>
      <c r="L321" s="65" t="s">
        <v>344</v>
      </c>
      <c r="M321" s="65" t="s">
        <v>223</v>
      </c>
      <c r="N321" s="65" t="s">
        <v>338</v>
      </c>
      <c r="O321" s="65" t="s">
        <v>338</v>
      </c>
      <c r="P321" s="66"/>
      <c r="Q321" s="66"/>
      <c r="R321" s="66"/>
      <c r="S321" s="67">
        <v>-23797.29</v>
      </c>
    </row>
    <row r="322" spans="1:19" x14ac:dyDescent="0.25">
      <c r="A322" s="65" t="s">
        <v>272</v>
      </c>
      <c r="B322" s="65" t="s">
        <v>372</v>
      </c>
      <c r="C322" s="65" t="s">
        <v>373</v>
      </c>
      <c r="D322" s="65" t="s">
        <v>380</v>
      </c>
      <c r="E322" s="65" t="s">
        <v>381</v>
      </c>
      <c r="F322" s="65" t="s">
        <v>316</v>
      </c>
      <c r="G322" s="65" t="s">
        <v>317</v>
      </c>
      <c r="H322" s="65" t="s">
        <v>376</v>
      </c>
      <c r="I322" s="65" t="s">
        <v>377</v>
      </c>
      <c r="J322" s="65" t="s">
        <v>225</v>
      </c>
      <c r="K322" s="65" t="s">
        <v>343</v>
      </c>
      <c r="L322" s="65" t="s">
        <v>344</v>
      </c>
      <c r="M322" s="65" t="s">
        <v>223</v>
      </c>
      <c r="N322" s="65" t="s">
        <v>338</v>
      </c>
      <c r="O322" s="65" t="s">
        <v>338</v>
      </c>
      <c r="P322" s="66"/>
      <c r="Q322" s="66"/>
      <c r="R322" s="66"/>
      <c r="S322" s="67">
        <v>-71658.490000000005</v>
      </c>
    </row>
    <row r="323" spans="1:19" hidden="1" x14ac:dyDescent="0.25">
      <c r="A323" s="65" t="s">
        <v>272</v>
      </c>
      <c r="B323" s="65" t="s">
        <v>372</v>
      </c>
      <c r="C323" s="65" t="s">
        <v>373</v>
      </c>
      <c r="D323" s="65" t="s">
        <v>349</v>
      </c>
      <c r="E323" s="65" t="s">
        <v>350</v>
      </c>
      <c r="F323" s="65" t="s">
        <v>219</v>
      </c>
      <c r="G323" s="65" t="s">
        <v>338</v>
      </c>
      <c r="H323" s="65" t="s">
        <v>376</v>
      </c>
      <c r="I323" s="65" t="s">
        <v>377</v>
      </c>
      <c r="J323" s="65" t="s">
        <v>225</v>
      </c>
      <c r="K323" s="65" t="s">
        <v>226</v>
      </c>
      <c r="L323" s="65" t="s">
        <v>351</v>
      </c>
      <c r="M323" s="65" t="s">
        <v>223</v>
      </c>
      <c r="N323" s="65" t="s">
        <v>338</v>
      </c>
      <c r="O323" s="65" t="s">
        <v>338</v>
      </c>
      <c r="P323" s="66"/>
      <c r="Q323" s="66"/>
      <c r="R323" s="66"/>
      <c r="S323" s="67">
        <v>28099</v>
      </c>
    </row>
    <row r="324" spans="1:19" hidden="1" x14ac:dyDescent="0.25">
      <c r="A324" s="65" t="s">
        <v>277</v>
      </c>
      <c r="B324" s="65" t="s">
        <v>334</v>
      </c>
      <c r="C324" s="65" t="s">
        <v>335</v>
      </c>
      <c r="D324" s="65" t="s">
        <v>336</v>
      </c>
      <c r="E324" s="65" t="s">
        <v>337</v>
      </c>
      <c r="F324" s="65" t="s">
        <v>219</v>
      </c>
      <c r="G324" s="65" t="s">
        <v>338</v>
      </c>
      <c r="H324" s="65" t="s">
        <v>339</v>
      </c>
      <c r="I324" s="65" t="s">
        <v>340</v>
      </c>
      <c r="J324" s="65" t="s">
        <v>225</v>
      </c>
      <c r="K324" s="65" t="s">
        <v>226</v>
      </c>
      <c r="L324" s="65" t="s">
        <v>241</v>
      </c>
      <c r="M324" s="65" t="s">
        <v>223</v>
      </c>
      <c r="N324" s="65" t="s">
        <v>338</v>
      </c>
      <c r="O324" s="65" t="s">
        <v>338</v>
      </c>
      <c r="P324" s="66"/>
      <c r="Q324" s="66"/>
      <c r="R324" s="66"/>
      <c r="S324" s="67">
        <v>-3363281.14</v>
      </c>
    </row>
    <row r="325" spans="1:19" hidden="1" x14ac:dyDescent="0.25">
      <c r="A325" s="65" t="s">
        <v>277</v>
      </c>
      <c r="B325" s="65" t="s">
        <v>334</v>
      </c>
      <c r="C325" s="65" t="s">
        <v>335</v>
      </c>
      <c r="D325" s="65" t="s">
        <v>336</v>
      </c>
      <c r="E325" s="65" t="s">
        <v>337</v>
      </c>
      <c r="F325" s="65" t="s">
        <v>219</v>
      </c>
      <c r="G325" s="65" t="s">
        <v>338</v>
      </c>
      <c r="H325" s="65" t="s">
        <v>339</v>
      </c>
      <c r="I325" s="65" t="s">
        <v>340</v>
      </c>
      <c r="J325" s="65" t="s">
        <v>225</v>
      </c>
      <c r="K325" s="65" t="s">
        <v>226</v>
      </c>
      <c r="L325" s="65" t="s">
        <v>280</v>
      </c>
      <c r="M325" s="65" t="s">
        <v>223</v>
      </c>
      <c r="N325" s="65" t="s">
        <v>338</v>
      </c>
      <c r="O325" s="65" t="s">
        <v>338</v>
      </c>
      <c r="P325" s="66"/>
      <c r="Q325" s="66"/>
      <c r="R325" s="66"/>
      <c r="S325" s="67">
        <v>3995348.11</v>
      </c>
    </row>
    <row r="326" spans="1:19" x14ac:dyDescent="0.25">
      <c r="A326" s="65" t="s">
        <v>277</v>
      </c>
      <c r="B326" s="65" t="s">
        <v>334</v>
      </c>
      <c r="C326" s="65" t="s">
        <v>335</v>
      </c>
      <c r="D326" s="65" t="s">
        <v>336</v>
      </c>
      <c r="E326" s="65" t="s">
        <v>337</v>
      </c>
      <c r="F326" s="65" t="s">
        <v>322</v>
      </c>
      <c r="G326" s="65" t="s">
        <v>2</v>
      </c>
      <c r="H326" s="65" t="s">
        <v>339</v>
      </c>
      <c r="I326" s="65" t="s">
        <v>340</v>
      </c>
      <c r="J326" s="65" t="s">
        <v>225</v>
      </c>
      <c r="K326" s="65" t="s">
        <v>226</v>
      </c>
      <c r="L326" s="65" t="s">
        <v>241</v>
      </c>
      <c r="M326" s="65" t="s">
        <v>223</v>
      </c>
      <c r="N326" s="65" t="s">
        <v>338</v>
      </c>
      <c r="O326" s="65" t="s">
        <v>338</v>
      </c>
      <c r="P326" s="66"/>
      <c r="Q326" s="66"/>
      <c r="R326" s="66"/>
      <c r="S326" s="67">
        <v>-2494445.67</v>
      </c>
    </row>
    <row r="327" spans="1:19" x14ac:dyDescent="0.25">
      <c r="A327" s="65" t="s">
        <v>277</v>
      </c>
      <c r="B327" s="65" t="s">
        <v>334</v>
      </c>
      <c r="C327" s="65" t="s">
        <v>335</v>
      </c>
      <c r="D327" s="65" t="s">
        <v>336</v>
      </c>
      <c r="E327" s="65" t="s">
        <v>337</v>
      </c>
      <c r="F327" s="65" t="s">
        <v>322</v>
      </c>
      <c r="G327" s="65" t="s">
        <v>2</v>
      </c>
      <c r="H327" s="65" t="s">
        <v>339</v>
      </c>
      <c r="I327" s="65" t="s">
        <v>340</v>
      </c>
      <c r="J327" s="65" t="s">
        <v>225</v>
      </c>
      <c r="K327" s="65" t="s">
        <v>226</v>
      </c>
      <c r="L327" s="65" t="s">
        <v>280</v>
      </c>
      <c r="M327" s="65" t="s">
        <v>223</v>
      </c>
      <c r="N327" s="65" t="s">
        <v>338</v>
      </c>
      <c r="O327" s="65" t="s">
        <v>338</v>
      </c>
      <c r="P327" s="66"/>
      <c r="Q327" s="66"/>
      <c r="R327" s="66"/>
      <c r="S327" s="67">
        <v>3410354.18</v>
      </c>
    </row>
    <row r="328" spans="1:19" hidden="1" x14ac:dyDescent="0.25">
      <c r="A328" s="65" t="s">
        <v>277</v>
      </c>
      <c r="B328" s="65" t="s">
        <v>334</v>
      </c>
      <c r="C328" s="65" t="s">
        <v>335</v>
      </c>
      <c r="D328" s="65" t="s">
        <v>341</v>
      </c>
      <c r="E328" s="65" t="s">
        <v>342</v>
      </c>
      <c r="F328" s="65" t="s">
        <v>219</v>
      </c>
      <c r="G328" s="65" t="s">
        <v>338</v>
      </c>
      <c r="H328" s="65" t="s">
        <v>339</v>
      </c>
      <c r="I328" s="65" t="s">
        <v>340</v>
      </c>
      <c r="J328" s="65" t="s">
        <v>225</v>
      </c>
      <c r="K328" s="65" t="s">
        <v>343</v>
      </c>
      <c r="L328" s="65" t="s">
        <v>344</v>
      </c>
      <c r="M328" s="65" t="s">
        <v>223</v>
      </c>
      <c r="N328" s="65" t="s">
        <v>338</v>
      </c>
      <c r="O328" s="65" t="s">
        <v>338</v>
      </c>
      <c r="P328" s="66"/>
      <c r="Q328" s="66"/>
      <c r="R328" s="66"/>
      <c r="S328" s="67">
        <v>-5408866.71</v>
      </c>
    </row>
    <row r="329" spans="1:19" x14ac:dyDescent="0.25">
      <c r="A329" s="65" t="s">
        <v>277</v>
      </c>
      <c r="B329" s="65" t="s">
        <v>334</v>
      </c>
      <c r="C329" s="65" t="s">
        <v>335</v>
      </c>
      <c r="D329" s="65" t="s">
        <v>341</v>
      </c>
      <c r="E329" s="65" t="s">
        <v>342</v>
      </c>
      <c r="F329" s="65" t="s">
        <v>316</v>
      </c>
      <c r="G329" s="65" t="s">
        <v>317</v>
      </c>
      <c r="H329" s="65" t="s">
        <v>339</v>
      </c>
      <c r="I329" s="65" t="s">
        <v>340</v>
      </c>
      <c r="J329" s="65" t="s">
        <v>225</v>
      </c>
      <c r="K329" s="65" t="s">
        <v>343</v>
      </c>
      <c r="L329" s="65" t="s">
        <v>344</v>
      </c>
      <c r="M329" s="65" t="s">
        <v>223</v>
      </c>
      <c r="N329" s="65" t="s">
        <v>338</v>
      </c>
      <c r="O329" s="65" t="s">
        <v>338</v>
      </c>
      <c r="P329" s="66"/>
      <c r="Q329" s="66"/>
      <c r="R329" s="66"/>
      <c r="S329" s="67">
        <v>-5433408.8700000001</v>
      </c>
    </row>
    <row r="330" spans="1:19" hidden="1" x14ac:dyDescent="0.25">
      <c r="A330" s="65" t="s">
        <v>277</v>
      </c>
      <c r="B330" s="65" t="s">
        <v>334</v>
      </c>
      <c r="C330" s="65" t="s">
        <v>335</v>
      </c>
      <c r="D330" s="65" t="s">
        <v>345</v>
      </c>
      <c r="E330" s="65" t="s">
        <v>346</v>
      </c>
      <c r="F330" s="65" t="s">
        <v>219</v>
      </c>
      <c r="G330" s="65" t="s">
        <v>338</v>
      </c>
      <c r="H330" s="65" t="s">
        <v>339</v>
      </c>
      <c r="I330" s="65" t="s">
        <v>340</v>
      </c>
      <c r="J330" s="65" t="s">
        <v>225</v>
      </c>
      <c r="K330" s="65" t="s">
        <v>343</v>
      </c>
      <c r="L330" s="65" t="s">
        <v>344</v>
      </c>
      <c r="M330" s="65" t="s">
        <v>223</v>
      </c>
      <c r="N330" s="65" t="s">
        <v>338</v>
      </c>
      <c r="O330" s="65" t="s">
        <v>338</v>
      </c>
      <c r="P330" s="66"/>
      <c r="Q330" s="66"/>
      <c r="R330" s="66"/>
      <c r="S330" s="67">
        <v>-121085.63</v>
      </c>
    </row>
    <row r="331" spans="1:19" x14ac:dyDescent="0.25">
      <c r="A331" s="65" t="s">
        <v>277</v>
      </c>
      <c r="B331" s="65" t="s">
        <v>334</v>
      </c>
      <c r="C331" s="65" t="s">
        <v>335</v>
      </c>
      <c r="D331" s="65" t="s">
        <v>345</v>
      </c>
      <c r="E331" s="65" t="s">
        <v>346</v>
      </c>
      <c r="F331" s="65" t="s">
        <v>316</v>
      </c>
      <c r="G331" s="65" t="s">
        <v>317</v>
      </c>
      <c r="H331" s="65" t="s">
        <v>339</v>
      </c>
      <c r="I331" s="65" t="s">
        <v>340</v>
      </c>
      <c r="J331" s="65" t="s">
        <v>225</v>
      </c>
      <c r="K331" s="65" t="s">
        <v>343</v>
      </c>
      <c r="L331" s="65" t="s">
        <v>344</v>
      </c>
      <c r="M331" s="65" t="s">
        <v>223</v>
      </c>
      <c r="N331" s="65" t="s">
        <v>338</v>
      </c>
      <c r="O331" s="65" t="s">
        <v>338</v>
      </c>
      <c r="P331" s="66"/>
      <c r="Q331" s="66"/>
      <c r="R331" s="66"/>
      <c r="S331" s="67">
        <v>-182888.71</v>
      </c>
    </row>
    <row r="332" spans="1:19" hidden="1" x14ac:dyDescent="0.25">
      <c r="A332" s="65" t="s">
        <v>277</v>
      </c>
      <c r="B332" s="65" t="s">
        <v>334</v>
      </c>
      <c r="C332" s="65" t="s">
        <v>335</v>
      </c>
      <c r="D332" s="65" t="s">
        <v>347</v>
      </c>
      <c r="E332" s="65" t="s">
        <v>348</v>
      </c>
      <c r="F332" s="65" t="s">
        <v>219</v>
      </c>
      <c r="G332" s="65" t="s">
        <v>338</v>
      </c>
      <c r="H332" s="65" t="s">
        <v>339</v>
      </c>
      <c r="I332" s="65" t="s">
        <v>340</v>
      </c>
      <c r="J332" s="65" t="s">
        <v>225</v>
      </c>
      <c r="K332" s="65" t="s">
        <v>343</v>
      </c>
      <c r="L332" s="65" t="s">
        <v>344</v>
      </c>
      <c r="M332" s="65" t="s">
        <v>223</v>
      </c>
      <c r="N332" s="65" t="s">
        <v>338</v>
      </c>
      <c r="O332" s="65" t="s">
        <v>338</v>
      </c>
      <c r="P332" s="66"/>
      <c r="Q332" s="66"/>
      <c r="R332" s="66"/>
      <c r="S332" s="67">
        <v>-38.200000000000003</v>
      </c>
    </row>
    <row r="333" spans="1:19" x14ac:dyDescent="0.25">
      <c r="A333" s="65" t="s">
        <v>277</v>
      </c>
      <c r="B333" s="65" t="s">
        <v>334</v>
      </c>
      <c r="C333" s="65" t="s">
        <v>335</v>
      </c>
      <c r="D333" s="65" t="s">
        <v>347</v>
      </c>
      <c r="E333" s="65" t="s">
        <v>348</v>
      </c>
      <c r="F333" s="65" t="s">
        <v>316</v>
      </c>
      <c r="G333" s="65" t="s">
        <v>317</v>
      </c>
      <c r="H333" s="65" t="s">
        <v>339</v>
      </c>
      <c r="I333" s="65" t="s">
        <v>340</v>
      </c>
      <c r="J333" s="65" t="s">
        <v>225</v>
      </c>
      <c r="K333" s="65" t="s">
        <v>343</v>
      </c>
      <c r="L333" s="65" t="s">
        <v>344</v>
      </c>
      <c r="M333" s="65" t="s">
        <v>223</v>
      </c>
      <c r="N333" s="65" t="s">
        <v>338</v>
      </c>
      <c r="O333" s="65" t="s">
        <v>338</v>
      </c>
      <c r="P333" s="66"/>
      <c r="Q333" s="66"/>
      <c r="R333" s="66"/>
      <c r="S333" s="67">
        <v>-25.55</v>
      </c>
    </row>
    <row r="334" spans="1:19" hidden="1" x14ac:dyDescent="0.25">
      <c r="A334" s="65" t="s">
        <v>277</v>
      </c>
      <c r="B334" s="65" t="s">
        <v>334</v>
      </c>
      <c r="C334" s="65" t="s">
        <v>335</v>
      </c>
      <c r="D334" s="65" t="s">
        <v>349</v>
      </c>
      <c r="E334" s="65" t="s">
        <v>350</v>
      </c>
      <c r="F334" s="65" t="s">
        <v>219</v>
      </c>
      <c r="G334" s="65" t="s">
        <v>338</v>
      </c>
      <c r="H334" s="65" t="s">
        <v>339</v>
      </c>
      <c r="I334" s="65" t="s">
        <v>340</v>
      </c>
      <c r="J334" s="65" t="s">
        <v>225</v>
      </c>
      <c r="K334" s="65" t="s">
        <v>226</v>
      </c>
      <c r="L334" s="65" t="s">
        <v>351</v>
      </c>
      <c r="M334" s="65" t="s">
        <v>223</v>
      </c>
      <c r="N334" s="65" t="s">
        <v>338</v>
      </c>
      <c r="O334" s="65" t="s">
        <v>338</v>
      </c>
      <c r="P334" s="66"/>
      <c r="Q334" s="66"/>
      <c r="R334" s="66"/>
      <c r="S334" s="67">
        <v>299464</v>
      </c>
    </row>
    <row r="335" spans="1:19" hidden="1" x14ac:dyDescent="0.25">
      <c r="A335" s="65" t="s">
        <v>277</v>
      </c>
      <c r="B335" s="65" t="s">
        <v>352</v>
      </c>
      <c r="C335" s="65" t="s">
        <v>353</v>
      </c>
      <c r="D335" s="65" t="s">
        <v>354</v>
      </c>
      <c r="E335" s="65" t="s">
        <v>355</v>
      </c>
      <c r="F335" s="65" t="s">
        <v>219</v>
      </c>
      <c r="G335" s="65" t="s">
        <v>338</v>
      </c>
      <c r="H335" s="65" t="s">
        <v>356</v>
      </c>
      <c r="I335" s="65" t="s">
        <v>357</v>
      </c>
      <c r="J335" s="65" t="s">
        <v>225</v>
      </c>
      <c r="K335" s="65" t="s">
        <v>226</v>
      </c>
      <c r="L335" s="65" t="s">
        <v>241</v>
      </c>
      <c r="M335" s="65" t="s">
        <v>223</v>
      </c>
      <c r="N335" s="65" t="s">
        <v>338</v>
      </c>
      <c r="O335" s="65" t="s">
        <v>338</v>
      </c>
      <c r="P335" s="66"/>
      <c r="Q335" s="66"/>
      <c r="R335" s="66"/>
      <c r="S335" s="67">
        <v>-797686.66</v>
      </c>
    </row>
    <row r="336" spans="1:19" hidden="1" x14ac:dyDescent="0.25">
      <c r="A336" s="65" t="s">
        <v>277</v>
      </c>
      <c r="B336" s="65" t="s">
        <v>352</v>
      </c>
      <c r="C336" s="65" t="s">
        <v>353</v>
      </c>
      <c r="D336" s="65" t="s">
        <v>354</v>
      </c>
      <c r="E336" s="65" t="s">
        <v>355</v>
      </c>
      <c r="F336" s="65" t="s">
        <v>219</v>
      </c>
      <c r="G336" s="65" t="s">
        <v>338</v>
      </c>
      <c r="H336" s="65" t="s">
        <v>356</v>
      </c>
      <c r="I336" s="65" t="s">
        <v>357</v>
      </c>
      <c r="J336" s="65" t="s">
        <v>225</v>
      </c>
      <c r="K336" s="65" t="s">
        <v>226</v>
      </c>
      <c r="L336" s="65" t="s">
        <v>280</v>
      </c>
      <c r="M336" s="65" t="s">
        <v>223</v>
      </c>
      <c r="N336" s="65" t="s">
        <v>338</v>
      </c>
      <c r="O336" s="65" t="s">
        <v>338</v>
      </c>
      <c r="P336" s="66"/>
      <c r="Q336" s="66"/>
      <c r="R336" s="66"/>
      <c r="S336" s="67">
        <v>886092.59</v>
      </c>
    </row>
    <row r="337" spans="1:19" x14ac:dyDescent="0.25">
      <c r="A337" s="65" t="s">
        <v>277</v>
      </c>
      <c r="B337" s="65" t="s">
        <v>352</v>
      </c>
      <c r="C337" s="65" t="s">
        <v>353</v>
      </c>
      <c r="D337" s="65" t="s">
        <v>354</v>
      </c>
      <c r="E337" s="65" t="s">
        <v>355</v>
      </c>
      <c r="F337" s="65" t="s">
        <v>322</v>
      </c>
      <c r="G337" s="65" t="s">
        <v>2</v>
      </c>
      <c r="H337" s="65" t="s">
        <v>356</v>
      </c>
      <c r="I337" s="65" t="s">
        <v>357</v>
      </c>
      <c r="J337" s="65" t="s">
        <v>225</v>
      </c>
      <c r="K337" s="65" t="s">
        <v>226</v>
      </c>
      <c r="L337" s="65" t="s">
        <v>241</v>
      </c>
      <c r="M337" s="65" t="s">
        <v>223</v>
      </c>
      <c r="N337" s="65" t="s">
        <v>338</v>
      </c>
      <c r="O337" s="65" t="s">
        <v>338</v>
      </c>
      <c r="P337" s="66"/>
      <c r="Q337" s="66"/>
      <c r="R337" s="66"/>
      <c r="S337" s="67">
        <v>-928014.85</v>
      </c>
    </row>
    <row r="338" spans="1:19" x14ac:dyDescent="0.25">
      <c r="A338" s="65" t="s">
        <v>277</v>
      </c>
      <c r="B338" s="65" t="s">
        <v>352</v>
      </c>
      <c r="C338" s="65" t="s">
        <v>353</v>
      </c>
      <c r="D338" s="65" t="s">
        <v>354</v>
      </c>
      <c r="E338" s="65" t="s">
        <v>355</v>
      </c>
      <c r="F338" s="65" t="s">
        <v>322</v>
      </c>
      <c r="G338" s="65" t="s">
        <v>2</v>
      </c>
      <c r="H338" s="65" t="s">
        <v>356</v>
      </c>
      <c r="I338" s="65" t="s">
        <v>357</v>
      </c>
      <c r="J338" s="65" t="s">
        <v>225</v>
      </c>
      <c r="K338" s="65" t="s">
        <v>226</v>
      </c>
      <c r="L338" s="65" t="s">
        <v>280</v>
      </c>
      <c r="M338" s="65" t="s">
        <v>223</v>
      </c>
      <c r="N338" s="65" t="s">
        <v>338</v>
      </c>
      <c r="O338" s="65" t="s">
        <v>338</v>
      </c>
      <c r="P338" s="66"/>
      <c r="Q338" s="66"/>
      <c r="R338" s="66"/>
      <c r="S338" s="67">
        <v>1091916.78</v>
      </c>
    </row>
    <row r="339" spans="1:19" hidden="1" x14ac:dyDescent="0.25">
      <c r="A339" s="65" t="s">
        <v>277</v>
      </c>
      <c r="B339" s="65" t="s">
        <v>352</v>
      </c>
      <c r="C339" s="65" t="s">
        <v>353</v>
      </c>
      <c r="D339" s="65" t="s">
        <v>358</v>
      </c>
      <c r="E339" s="65" t="s">
        <v>359</v>
      </c>
      <c r="F339" s="65" t="s">
        <v>219</v>
      </c>
      <c r="G339" s="65" t="s">
        <v>338</v>
      </c>
      <c r="H339" s="65" t="s">
        <v>356</v>
      </c>
      <c r="I339" s="65" t="s">
        <v>357</v>
      </c>
      <c r="J339" s="65" t="s">
        <v>225</v>
      </c>
      <c r="K339" s="65" t="s">
        <v>343</v>
      </c>
      <c r="L339" s="65" t="s">
        <v>344</v>
      </c>
      <c r="M339" s="65" t="s">
        <v>223</v>
      </c>
      <c r="N339" s="65" t="s">
        <v>338</v>
      </c>
      <c r="O339" s="65" t="s">
        <v>338</v>
      </c>
      <c r="P339" s="66"/>
      <c r="Q339" s="66"/>
      <c r="R339" s="66"/>
      <c r="S339" s="67">
        <v>-1390970.5</v>
      </c>
    </row>
    <row r="340" spans="1:19" x14ac:dyDescent="0.25">
      <c r="A340" s="65" t="s">
        <v>277</v>
      </c>
      <c r="B340" s="65" t="s">
        <v>352</v>
      </c>
      <c r="C340" s="65" t="s">
        <v>353</v>
      </c>
      <c r="D340" s="65" t="s">
        <v>358</v>
      </c>
      <c r="E340" s="65" t="s">
        <v>359</v>
      </c>
      <c r="F340" s="65" t="s">
        <v>316</v>
      </c>
      <c r="G340" s="65" t="s">
        <v>317</v>
      </c>
      <c r="H340" s="65" t="s">
        <v>356</v>
      </c>
      <c r="I340" s="65" t="s">
        <v>357</v>
      </c>
      <c r="J340" s="65" t="s">
        <v>225</v>
      </c>
      <c r="K340" s="65" t="s">
        <v>343</v>
      </c>
      <c r="L340" s="65" t="s">
        <v>344</v>
      </c>
      <c r="M340" s="65" t="s">
        <v>223</v>
      </c>
      <c r="N340" s="65" t="s">
        <v>338</v>
      </c>
      <c r="O340" s="65" t="s">
        <v>338</v>
      </c>
      <c r="P340" s="66"/>
      <c r="Q340" s="66"/>
      <c r="R340" s="66"/>
      <c r="S340" s="67">
        <v>-1944442.75</v>
      </c>
    </row>
    <row r="341" spans="1:19" hidden="1" x14ac:dyDescent="0.25">
      <c r="A341" s="65" t="s">
        <v>277</v>
      </c>
      <c r="B341" s="65" t="s">
        <v>352</v>
      </c>
      <c r="C341" s="65" t="s">
        <v>353</v>
      </c>
      <c r="D341" s="65" t="s">
        <v>360</v>
      </c>
      <c r="E341" s="65" t="s">
        <v>361</v>
      </c>
      <c r="F341" s="65" t="s">
        <v>219</v>
      </c>
      <c r="G341" s="65" t="s">
        <v>338</v>
      </c>
      <c r="H341" s="65" t="s">
        <v>356</v>
      </c>
      <c r="I341" s="65" t="s">
        <v>357</v>
      </c>
      <c r="J341" s="65" t="s">
        <v>225</v>
      </c>
      <c r="K341" s="65" t="s">
        <v>343</v>
      </c>
      <c r="L341" s="65" t="s">
        <v>344</v>
      </c>
      <c r="M341" s="65" t="s">
        <v>223</v>
      </c>
      <c r="N341" s="65" t="s">
        <v>338</v>
      </c>
      <c r="O341" s="65" t="s">
        <v>338</v>
      </c>
      <c r="P341" s="66"/>
      <c r="Q341" s="66"/>
      <c r="R341" s="66"/>
      <c r="S341" s="67">
        <v>19656.12</v>
      </c>
    </row>
    <row r="342" spans="1:19" x14ac:dyDescent="0.25">
      <c r="A342" s="65" t="s">
        <v>277</v>
      </c>
      <c r="B342" s="65" t="s">
        <v>352</v>
      </c>
      <c r="C342" s="65" t="s">
        <v>353</v>
      </c>
      <c r="D342" s="65" t="s">
        <v>360</v>
      </c>
      <c r="E342" s="65" t="s">
        <v>361</v>
      </c>
      <c r="F342" s="65" t="s">
        <v>316</v>
      </c>
      <c r="G342" s="65" t="s">
        <v>317</v>
      </c>
      <c r="H342" s="65" t="s">
        <v>356</v>
      </c>
      <c r="I342" s="65" t="s">
        <v>357</v>
      </c>
      <c r="J342" s="65" t="s">
        <v>225</v>
      </c>
      <c r="K342" s="65" t="s">
        <v>343</v>
      </c>
      <c r="L342" s="65" t="s">
        <v>344</v>
      </c>
      <c r="M342" s="65" t="s">
        <v>223</v>
      </c>
      <c r="N342" s="65" t="s">
        <v>338</v>
      </c>
      <c r="O342" s="65" t="s">
        <v>338</v>
      </c>
      <c r="P342" s="66"/>
      <c r="Q342" s="66"/>
      <c r="R342" s="66"/>
      <c r="S342" s="67">
        <v>65001.77</v>
      </c>
    </row>
    <row r="343" spans="1:19" hidden="1" x14ac:dyDescent="0.25">
      <c r="A343" s="65" t="s">
        <v>277</v>
      </c>
      <c r="B343" s="65" t="s">
        <v>352</v>
      </c>
      <c r="C343" s="65" t="s">
        <v>353</v>
      </c>
      <c r="D343" s="65" t="s">
        <v>362</v>
      </c>
      <c r="E343" s="65" t="s">
        <v>363</v>
      </c>
      <c r="F343" s="65" t="s">
        <v>219</v>
      </c>
      <c r="G343" s="65" t="s">
        <v>338</v>
      </c>
      <c r="H343" s="65" t="s">
        <v>356</v>
      </c>
      <c r="I343" s="65" t="s">
        <v>357</v>
      </c>
      <c r="J343" s="65" t="s">
        <v>225</v>
      </c>
      <c r="K343" s="65" t="s">
        <v>343</v>
      </c>
      <c r="L343" s="65" t="s">
        <v>344</v>
      </c>
      <c r="M343" s="65" t="s">
        <v>223</v>
      </c>
      <c r="N343" s="65" t="s">
        <v>338</v>
      </c>
      <c r="O343" s="65" t="s">
        <v>338</v>
      </c>
      <c r="P343" s="66"/>
      <c r="Q343" s="66"/>
      <c r="R343" s="66"/>
      <c r="S343" s="67">
        <v>-85.78</v>
      </c>
    </row>
    <row r="344" spans="1:19" x14ac:dyDescent="0.25">
      <c r="A344" s="65" t="s">
        <v>277</v>
      </c>
      <c r="B344" s="65" t="s">
        <v>352</v>
      </c>
      <c r="C344" s="65" t="s">
        <v>353</v>
      </c>
      <c r="D344" s="65" t="s">
        <v>362</v>
      </c>
      <c r="E344" s="65" t="s">
        <v>363</v>
      </c>
      <c r="F344" s="65" t="s">
        <v>316</v>
      </c>
      <c r="G344" s="65" t="s">
        <v>317</v>
      </c>
      <c r="H344" s="65" t="s">
        <v>356</v>
      </c>
      <c r="I344" s="65" t="s">
        <v>357</v>
      </c>
      <c r="J344" s="65" t="s">
        <v>225</v>
      </c>
      <c r="K344" s="65" t="s">
        <v>343</v>
      </c>
      <c r="L344" s="65" t="s">
        <v>344</v>
      </c>
      <c r="M344" s="65" t="s">
        <v>223</v>
      </c>
      <c r="N344" s="65" t="s">
        <v>338</v>
      </c>
      <c r="O344" s="65" t="s">
        <v>338</v>
      </c>
      <c r="P344" s="66"/>
      <c r="Q344" s="66"/>
      <c r="R344" s="66"/>
      <c r="S344" s="67">
        <v>-35.18</v>
      </c>
    </row>
    <row r="345" spans="1:19" hidden="1" x14ac:dyDescent="0.25">
      <c r="A345" s="65" t="s">
        <v>277</v>
      </c>
      <c r="B345" s="65" t="s">
        <v>352</v>
      </c>
      <c r="C345" s="65" t="s">
        <v>353</v>
      </c>
      <c r="D345" s="65" t="s">
        <v>349</v>
      </c>
      <c r="E345" s="65" t="s">
        <v>350</v>
      </c>
      <c r="F345" s="65" t="s">
        <v>219</v>
      </c>
      <c r="G345" s="65" t="s">
        <v>338</v>
      </c>
      <c r="H345" s="65" t="s">
        <v>356</v>
      </c>
      <c r="I345" s="65" t="s">
        <v>357</v>
      </c>
      <c r="J345" s="65" t="s">
        <v>225</v>
      </c>
      <c r="K345" s="65" t="s">
        <v>226</v>
      </c>
      <c r="L345" s="65" t="s">
        <v>351</v>
      </c>
      <c r="M345" s="65" t="s">
        <v>223</v>
      </c>
      <c r="N345" s="65" t="s">
        <v>338</v>
      </c>
      <c r="O345" s="65" t="s">
        <v>338</v>
      </c>
      <c r="P345" s="66"/>
      <c r="Q345" s="66"/>
      <c r="R345" s="66"/>
      <c r="S345" s="67">
        <v>117906</v>
      </c>
    </row>
    <row r="346" spans="1:19" hidden="1" x14ac:dyDescent="0.25">
      <c r="A346" s="65" t="s">
        <v>277</v>
      </c>
      <c r="B346" s="65" t="s">
        <v>364</v>
      </c>
      <c r="C346" s="65" t="s">
        <v>365</v>
      </c>
      <c r="D346" s="65" t="s">
        <v>366</v>
      </c>
      <c r="E346" s="65" t="s">
        <v>367</v>
      </c>
      <c r="F346" s="65" t="s">
        <v>219</v>
      </c>
      <c r="G346" s="65" t="s">
        <v>338</v>
      </c>
      <c r="H346" s="65" t="s">
        <v>356</v>
      </c>
      <c r="I346" s="65" t="s">
        <v>357</v>
      </c>
      <c r="J346" s="65" t="s">
        <v>225</v>
      </c>
      <c r="K346" s="65" t="s">
        <v>226</v>
      </c>
      <c r="L346" s="65" t="s">
        <v>241</v>
      </c>
      <c r="M346" s="65" t="s">
        <v>223</v>
      </c>
      <c r="N346" s="65" t="s">
        <v>338</v>
      </c>
      <c r="O346" s="65" t="s">
        <v>338</v>
      </c>
      <c r="P346" s="66"/>
      <c r="Q346" s="66"/>
      <c r="R346" s="66"/>
      <c r="S346" s="67">
        <v>-18332.509999999998</v>
      </c>
    </row>
    <row r="347" spans="1:19" hidden="1" x14ac:dyDescent="0.25">
      <c r="A347" s="65" t="s">
        <v>277</v>
      </c>
      <c r="B347" s="65" t="s">
        <v>364</v>
      </c>
      <c r="C347" s="65" t="s">
        <v>365</v>
      </c>
      <c r="D347" s="65" t="s">
        <v>366</v>
      </c>
      <c r="E347" s="65" t="s">
        <v>367</v>
      </c>
      <c r="F347" s="65" t="s">
        <v>219</v>
      </c>
      <c r="G347" s="65" t="s">
        <v>338</v>
      </c>
      <c r="H347" s="65" t="s">
        <v>356</v>
      </c>
      <c r="I347" s="65" t="s">
        <v>357</v>
      </c>
      <c r="J347" s="65" t="s">
        <v>225</v>
      </c>
      <c r="K347" s="65" t="s">
        <v>226</v>
      </c>
      <c r="L347" s="65" t="s">
        <v>280</v>
      </c>
      <c r="M347" s="65" t="s">
        <v>223</v>
      </c>
      <c r="N347" s="65" t="s">
        <v>338</v>
      </c>
      <c r="O347" s="65" t="s">
        <v>338</v>
      </c>
      <c r="P347" s="66"/>
      <c r="Q347" s="66"/>
      <c r="R347" s="66"/>
      <c r="S347" s="67">
        <v>28662.7</v>
      </c>
    </row>
    <row r="348" spans="1:19" x14ac:dyDescent="0.25">
      <c r="A348" s="65" t="s">
        <v>277</v>
      </c>
      <c r="B348" s="65" t="s">
        <v>364</v>
      </c>
      <c r="C348" s="65" t="s">
        <v>365</v>
      </c>
      <c r="D348" s="65" t="s">
        <v>366</v>
      </c>
      <c r="E348" s="65" t="s">
        <v>367</v>
      </c>
      <c r="F348" s="65" t="s">
        <v>322</v>
      </c>
      <c r="G348" s="65" t="s">
        <v>2</v>
      </c>
      <c r="H348" s="65" t="s">
        <v>356</v>
      </c>
      <c r="I348" s="65" t="s">
        <v>357</v>
      </c>
      <c r="J348" s="65" t="s">
        <v>225</v>
      </c>
      <c r="K348" s="65" t="s">
        <v>226</v>
      </c>
      <c r="L348" s="65" t="s">
        <v>241</v>
      </c>
      <c r="M348" s="65" t="s">
        <v>223</v>
      </c>
      <c r="N348" s="65" t="s">
        <v>338</v>
      </c>
      <c r="O348" s="65" t="s">
        <v>338</v>
      </c>
      <c r="P348" s="66"/>
      <c r="Q348" s="66"/>
      <c r="R348" s="66"/>
      <c r="S348" s="67">
        <v>-54755.98</v>
      </c>
    </row>
    <row r="349" spans="1:19" x14ac:dyDescent="0.25">
      <c r="A349" s="65" t="s">
        <v>277</v>
      </c>
      <c r="B349" s="65" t="s">
        <v>364</v>
      </c>
      <c r="C349" s="65" t="s">
        <v>365</v>
      </c>
      <c r="D349" s="65" t="s">
        <v>366</v>
      </c>
      <c r="E349" s="65" t="s">
        <v>367</v>
      </c>
      <c r="F349" s="65" t="s">
        <v>322</v>
      </c>
      <c r="G349" s="65" t="s">
        <v>2</v>
      </c>
      <c r="H349" s="65" t="s">
        <v>356</v>
      </c>
      <c r="I349" s="65" t="s">
        <v>357</v>
      </c>
      <c r="J349" s="65" t="s">
        <v>225</v>
      </c>
      <c r="K349" s="65" t="s">
        <v>226</v>
      </c>
      <c r="L349" s="65" t="s">
        <v>280</v>
      </c>
      <c r="M349" s="65" t="s">
        <v>223</v>
      </c>
      <c r="N349" s="65" t="s">
        <v>338</v>
      </c>
      <c r="O349" s="65" t="s">
        <v>338</v>
      </c>
      <c r="P349" s="66"/>
      <c r="Q349" s="66"/>
      <c r="R349" s="66"/>
      <c r="S349" s="67">
        <v>93716.53</v>
      </c>
    </row>
    <row r="350" spans="1:19" hidden="1" x14ac:dyDescent="0.25">
      <c r="A350" s="65" t="s">
        <v>277</v>
      </c>
      <c r="B350" s="65" t="s">
        <v>364</v>
      </c>
      <c r="C350" s="65" t="s">
        <v>365</v>
      </c>
      <c r="D350" s="65" t="s">
        <v>368</v>
      </c>
      <c r="E350" s="65" t="s">
        <v>369</v>
      </c>
      <c r="F350" s="65" t="s">
        <v>219</v>
      </c>
      <c r="G350" s="65" t="s">
        <v>338</v>
      </c>
      <c r="H350" s="65" t="s">
        <v>356</v>
      </c>
      <c r="I350" s="65" t="s">
        <v>357</v>
      </c>
      <c r="J350" s="65" t="s">
        <v>225</v>
      </c>
      <c r="K350" s="65" t="s">
        <v>343</v>
      </c>
      <c r="L350" s="65" t="s">
        <v>344</v>
      </c>
      <c r="M350" s="65" t="s">
        <v>223</v>
      </c>
      <c r="N350" s="65" t="s">
        <v>338</v>
      </c>
      <c r="O350" s="65" t="s">
        <v>338</v>
      </c>
      <c r="P350" s="66"/>
      <c r="Q350" s="66"/>
      <c r="R350" s="66"/>
      <c r="S350" s="67">
        <v>-17843.419999999998</v>
      </c>
    </row>
    <row r="351" spans="1:19" x14ac:dyDescent="0.25">
      <c r="A351" s="65" t="s">
        <v>277</v>
      </c>
      <c r="B351" s="65" t="s">
        <v>364</v>
      </c>
      <c r="C351" s="65" t="s">
        <v>365</v>
      </c>
      <c r="D351" s="65" t="s">
        <v>368</v>
      </c>
      <c r="E351" s="65" t="s">
        <v>369</v>
      </c>
      <c r="F351" s="65" t="s">
        <v>316</v>
      </c>
      <c r="G351" s="65" t="s">
        <v>317</v>
      </c>
      <c r="H351" s="65" t="s">
        <v>356</v>
      </c>
      <c r="I351" s="65" t="s">
        <v>357</v>
      </c>
      <c r="J351" s="65" t="s">
        <v>225</v>
      </c>
      <c r="K351" s="65" t="s">
        <v>343</v>
      </c>
      <c r="L351" s="65" t="s">
        <v>344</v>
      </c>
      <c r="M351" s="65" t="s">
        <v>223</v>
      </c>
      <c r="N351" s="65" t="s">
        <v>338</v>
      </c>
      <c r="O351" s="65" t="s">
        <v>338</v>
      </c>
      <c r="P351" s="66"/>
      <c r="Q351" s="66"/>
      <c r="R351" s="66"/>
      <c r="S351" s="67">
        <v>-27380.82</v>
      </c>
    </row>
    <row r="352" spans="1:19" hidden="1" x14ac:dyDescent="0.25">
      <c r="A352" s="65" t="s">
        <v>277</v>
      </c>
      <c r="B352" s="65" t="s">
        <v>364</v>
      </c>
      <c r="C352" s="65" t="s">
        <v>365</v>
      </c>
      <c r="D352" s="65" t="s">
        <v>370</v>
      </c>
      <c r="E352" s="65" t="s">
        <v>371</v>
      </c>
      <c r="F352" s="65" t="s">
        <v>219</v>
      </c>
      <c r="G352" s="65" t="s">
        <v>338</v>
      </c>
      <c r="H352" s="65" t="s">
        <v>356</v>
      </c>
      <c r="I352" s="65" t="s">
        <v>357</v>
      </c>
      <c r="J352" s="65" t="s">
        <v>225</v>
      </c>
      <c r="K352" s="65" t="s">
        <v>343</v>
      </c>
      <c r="L352" s="65" t="s">
        <v>344</v>
      </c>
      <c r="M352" s="65" t="s">
        <v>223</v>
      </c>
      <c r="N352" s="65" t="s">
        <v>338</v>
      </c>
      <c r="O352" s="65" t="s">
        <v>338</v>
      </c>
      <c r="P352" s="66"/>
      <c r="Q352" s="66"/>
      <c r="R352" s="66"/>
      <c r="S352" s="67">
        <v>-32402.3</v>
      </c>
    </row>
    <row r="353" spans="1:19" x14ac:dyDescent="0.25">
      <c r="A353" s="65" t="s">
        <v>277</v>
      </c>
      <c r="B353" s="65" t="s">
        <v>364</v>
      </c>
      <c r="C353" s="65" t="s">
        <v>365</v>
      </c>
      <c r="D353" s="65" t="s">
        <v>370</v>
      </c>
      <c r="E353" s="65" t="s">
        <v>371</v>
      </c>
      <c r="F353" s="65" t="s">
        <v>316</v>
      </c>
      <c r="G353" s="65" t="s">
        <v>317</v>
      </c>
      <c r="H353" s="65" t="s">
        <v>356</v>
      </c>
      <c r="I353" s="65" t="s">
        <v>357</v>
      </c>
      <c r="J353" s="65" t="s">
        <v>225</v>
      </c>
      <c r="K353" s="65" t="s">
        <v>343</v>
      </c>
      <c r="L353" s="65" t="s">
        <v>344</v>
      </c>
      <c r="M353" s="65" t="s">
        <v>223</v>
      </c>
      <c r="N353" s="65" t="s">
        <v>338</v>
      </c>
      <c r="O353" s="65" t="s">
        <v>338</v>
      </c>
      <c r="P353" s="66"/>
      <c r="Q353" s="66"/>
      <c r="R353" s="66"/>
      <c r="S353" s="67">
        <v>-116996.72</v>
      </c>
    </row>
    <row r="354" spans="1:19" hidden="1" x14ac:dyDescent="0.25">
      <c r="A354" s="65" t="s">
        <v>277</v>
      </c>
      <c r="B354" s="65" t="s">
        <v>364</v>
      </c>
      <c r="C354" s="65" t="s">
        <v>365</v>
      </c>
      <c r="D354" s="65" t="s">
        <v>370</v>
      </c>
      <c r="E354" s="65" t="s">
        <v>371</v>
      </c>
      <c r="F354" s="65" t="s">
        <v>259</v>
      </c>
      <c r="G354" s="65" t="s">
        <v>383</v>
      </c>
      <c r="H354" s="65" t="s">
        <v>356</v>
      </c>
      <c r="I354" s="65" t="s">
        <v>357</v>
      </c>
      <c r="J354" s="65" t="s">
        <v>225</v>
      </c>
      <c r="K354" s="65" t="s">
        <v>226</v>
      </c>
      <c r="L354" s="65" t="s">
        <v>248</v>
      </c>
      <c r="M354" s="65" t="s">
        <v>223</v>
      </c>
      <c r="N354" s="65" t="s">
        <v>338</v>
      </c>
      <c r="O354" s="65" t="s">
        <v>338</v>
      </c>
      <c r="P354" s="66"/>
      <c r="Q354" s="66"/>
      <c r="R354" s="66"/>
      <c r="S354" s="67">
        <v>4.33</v>
      </c>
    </row>
    <row r="355" spans="1:19" hidden="1" x14ac:dyDescent="0.25">
      <c r="A355" s="65" t="s">
        <v>277</v>
      </c>
      <c r="B355" s="65" t="s">
        <v>364</v>
      </c>
      <c r="C355" s="65" t="s">
        <v>365</v>
      </c>
      <c r="D355" s="65" t="s">
        <v>370</v>
      </c>
      <c r="E355" s="65" t="s">
        <v>371</v>
      </c>
      <c r="F355" s="65" t="s">
        <v>260</v>
      </c>
      <c r="G355" s="65" t="s">
        <v>384</v>
      </c>
      <c r="H355" s="65" t="s">
        <v>356</v>
      </c>
      <c r="I355" s="65" t="s">
        <v>357</v>
      </c>
      <c r="J355" s="65" t="s">
        <v>225</v>
      </c>
      <c r="K355" s="65" t="s">
        <v>226</v>
      </c>
      <c r="L355" s="65" t="s">
        <v>248</v>
      </c>
      <c r="M355" s="65" t="s">
        <v>223</v>
      </c>
      <c r="N355" s="65" t="s">
        <v>338</v>
      </c>
      <c r="O355" s="65" t="s">
        <v>338</v>
      </c>
      <c r="P355" s="66"/>
      <c r="Q355" s="66"/>
      <c r="R355" s="66"/>
      <c r="S355" s="67">
        <v>1783.29</v>
      </c>
    </row>
    <row r="356" spans="1:19" hidden="1" x14ac:dyDescent="0.25">
      <c r="A356" s="65" t="s">
        <v>277</v>
      </c>
      <c r="B356" s="65" t="s">
        <v>364</v>
      </c>
      <c r="C356" s="65" t="s">
        <v>365</v>
      </c>
      <c r="D356" s="65" t="s">
        <v>349</v>
      </c>
      <c r="E356" s="65" t="s">
        <v>350</v>
      </c>
      <c r="F356" s="65" t="s">
        <v>219</v>
      </c>
      <c r="G356" s="65" t="s">
        <v>338</v>
      </c>
      <c r="H356" s="65" t="s">
        <v>356</v>
      </c>
      <c r="I356" s="65" t="s">
        <v>357</v>
      </c>
      <c r="J356" s="65" t="s">
        <v>225</v>
      </c>
      <c r="K356" s="65" t="s">
        <v>226</v>
      </c>
      <c r="L356" s="65" t="s">
        <v>351</v>
      </c>
      <c r="M356" s="65" t="s">
        <v>223</v>
      </c>
      <c r="N356" s="65" t="s">
        <v>338</v>
      </c>
      <c r="O356" s="65" t="s">
        <v>338</v>
      </c>
      <c r="P356" s="66"/>
      <c r="Q356" s="66"/>
      <c r="R356" s="66"/>
      <c r="S356" s="67">
        <v>7672</v>
      </c>
    </row>
    <row r="357" spans="1:19" hidden="1" x14ac:dyDescent="0.25">
      <c r="A357" s="65" t="s">
        <v>277</v>
      </c>
      <c r="B357" s="65" t="s">
        <v>372</v>
      </c>
      <c r="C357" s="65" t="s">
        <v>373</v>
      </c>
      <c r="D357" s="65" t="s">
        <v>374</v>
      </c>
      <c r="E357" s="65" t="s">
        <v>375</v>
      </c>
      <c r="F357" s="65" t="s">
        <v>219</v>
      </c>
      <c r="G357" s="65" t="s">
        <v>338</v>
      </c>
      <c r="H357" s="65" t="s">
        <v>376</v>
      </c>
      <c r="I357" s="65" t="s">
        <v>377</v>
      </c>
      <c r="J357" s="65" t="s">
        <v>225</v>
      </c>
      <c r="K357" s="65" t="s">
        <v>226</v>
      </c>
      <c r="L357" s="65" t="s">
        <v>241</v>
      </c>
      <c r="M357" s="65" t="s">
        <v>223</v>
      </c>
      <c r="N357" s="65" t="s">
        <v>338</v>
      </c>
      <c r="O357" s="65" t="s">
        <v>338</v>
      </c>
      <c r="P357" s="66"/>
      <c r="Q357" s="66"/>
      <c r="R357" s="66"/>
      <c r="S357" s="67">
        <v>-120858</v>
      </c>
    </row>
    <row r="358" spans="1:19" hidden="1" x14ac:dyDescent="0.25">
      <c r="A358" s="65" t="s">
        <v>277</v>
      </c>
      <c r="B358" s="65" t="s">
        <v>372</v>
      </c>
      <c r="C358" s="65" t="s">
        <v>373</v>
      </c>
      <c r="D358" s="65" t="s">
        <v>374</v>
      </c>
      <c r="E358" s="65" t="s">
        <v>375</v>
      </c>
      <c r="F358" s="65" t="s">
        <v>219</v>
      </c>
      <c r="G358" s="65" t="s">
        <v>338</v>
      </c>
      <c r="H358" s="65" t="s">
        <v>376</v>
      </c>
      <c r="I358" s="65" t="s">
        <v>377</v>
      </c>
      <c r="J358" s="65" t="s">
        <v>225</v>
      </c>
      <c r="K358" s="65" t="s">
        <v>226</v>
      </c>
      <c r="L358" s="65" t="s">
        <v>280</v>
      </c>
      <c r="M358" s="65" t="s">
        <v>223</v>
      </c>
      <c r="N358" s="65" t="s">
        <v>338</v>
      </c>
      <c r="O358" s="65" t="s">
        <v>338</v>
      </c>
      <c r="P358" s="66"/>
      <c r="Q358" s="66"/>
      <c r="R358" s="66"/>
      <c r="S358" s="67">
        <v>132171.28</v>
      </c>
    </row>
    <row r="359" spans="1:19" x14ac:dyDescent="0.25">
      <c r="A359" s="65" t="s">
        <v>277</v>
      </c>
      <c r="B359" s="65" t="s">
        <v>372</v>
      </c>
      <c r="C359" s="65" t="s">
        <v>373</v>
      </c>
      <c r="D359" s="65" t="s">
        <v>374</v>
      </c>
      <c r="E359" s="65" t="s">
        <v>375</v>
      </c>
      <c r="F359" s="65" t="s">
        <v>322</v>
      </c>
      <c r="G359" s="65" t="s">
        <v>2</v>
      </c>
      <c r="H359" s="65" t="s">
        <v>376</v>
      </c>
      <c r="I359" s="65" t="s">
        <v>377</v>
      </c>
      <c r="J359" s="65" t="s">
        <v>225</v>
      </c>
      <c r="K359" s="65" t="s">
        <v>226</v>
      </c>
      <c r="L359" s="65" t="s">
        <v>241</v>
      </c>
      <c r="M359" s="65" t="s">
        <v>223</v>
      </c>
      <c r="N359" s="65" t="s">
        <v>338</v>
      </c>
      <c r="O359" s="65" t="s">
        <v>338</v>
      </c>
      <c r="P359" s="66"/>
      <c r="Q359" s="66"/>
      <c r="R359" s="66"/>
      <c r="S359" s="67">
        <v>-177308.21</v>
      </c>
    </row>
    <row r="360" spans="1:19" x14ac:dyDescent="0.25">
      <c r="A360" s="65" t="s">
        <v>277</v>
      </c>
      <c r="B360" s="65" t="s">
        <v>372</v>
      </c>
      <c r="C360" s="65" t="s">
        <v>373</v>
      </c>
      <c r="D360" s="65" t="s">
        <v>374</v>
      </c>
      <c r="E360" s="65" t="s">
        <v>375</v>
      </c>
      <c r="F360" s="65" t="s">
        <v>322</v>
      </c>
      <c r="G360" s="65" t="s">
        <v>2</v>
      </c>
      <c r="H360" s="65" t="s">
        <v>376</v>
      </c>
      <c r="I360" s="65" t="s">
        <v>377</v>
      </c>
      <c r="J360" s="65" t="s">
        <v>225</v>
      </c>
      <c r="K360" s="65" t="s">
        <v>226</v>
      </c>
      <c r="L360" s="65" t="s">
        <v>280</v>
      </c>
      <c r="M360" s="65" t="s">
        <v>223</v>
      </c>
      <c r="N360" s="65" t="s">
        <v>338</v>
      </c>
      <c r="O360" s="65" t="s">
        <v>338</v>
      </c>
      <c r="P360" s="66"/>
      <c r="Q360" s="66"/>
      <c r="R360" s="66"/>
      <c r="S360" s="67">
        <v>198992.2</v>
      </c>
    </row>
    <row r="361" spans="1:19" hidden="1" x14ac:dyDescent="0.25">
      <c r="A361" s="65" t="s">
        <v>277</v>
      </c>
      <c r="B361" s="65" t="s">
        <v>372</v>
      </c>
      <c r="C361" s="65" t="s">
        <v>373</v>
      </c>
      <c r="D361" s="65" t="s">
        <v>347</v>
      </c>
      <c r="E361" s="65" t="s">
        <v>348</v>
      </c>
      <c r="F361" s="65" t="s">
        <v>219</v>
      </c>
      <c r="G361" s="65" t="s">
        <v>338</v>
      </c>
      <c r="H361" s="65" t="s">
        <v>376</v>
      </c>
      <c r="I361" s="65" t="s">
        <v>377</v>
      </c>
      <c r="J361" s="65" t="s">
        <v>225</v>
      </c>
      <c r="K361" s="65" t="s">
        <v>343</v>
      </c>
      <c r="L361" s="65" t="s">
        <v>344</v>
      </c>
      <c r="M361" s="65" t="s">
        <v>223</v>
      </c>
      <c r="N361" s="65" t="s">
        <v>338</v>
      </c>
      <c r="O361" s="65" t="s">
        <v>338</v>
      </c>
      <c r="P361" s="66"/>
      <c r="Q361" s="66"/>
      <c r="R361" s="66"/>
      <c r="S361" s="67">
        <v>-60</v>
      </c>
    </row>
    <row r="362" spans="1:19" hidden="1" x14ac:dyDescent="0.25">
      <c r="A362" s="65" t="s">
        <v>277</v>
      </c>
      <c r="B362" s="65" t="s">
        <v>372</v>
      </c>
      <c r="C362" s="65" t="s">
        <v>373</v>
      </c>
      <c r="D362" s="65" t="s">
        <v>378</v>
      </c>
      <c r="E362" s="65" t="s">
        <v>379</v>
      </c>
      <c r="F362" s="65" t="s">
        <v>219</v>
      </c>
      <c r="G362" s="65" t="s">
        <v>338</v>
      </c>
      <c r="H362" s="65" t="s">
        <v>376</v>
      </c>
      <c r="I362" s="65" t="s">
        <v>377</v>
      </c>
      <c r="J362" s="65" t="s">
        <v>225</v>
      </c>
      <c r="K362" s="65" t="s">
        <v>343</v>
      </c>
      <c r="L362" s="65" t="s">
        <v>344</v>
      </c>
      <c r="M362" s="65" t="s">
        <v>223</v>
      </c>
      <c r="N362" s="65" t="s">
        <v>338</v>
      </c>
      <c r="O362" s="65" t="s">
        <v>338</v>
      </c>
      <c r="P362" s="66"/>
      <c r="Q362" s="66"/>
      <c r="R362" s="66"/>
      <c r="S362" s="67">
        <v>-216577.98</v>
      </c>
    </row>
    <row r="363" spans="1:19" x14ac:dyDescent="0.25">
      <c r="A363" s="65" t="s">
        <v>277</v>
      </c>
      <c r="B363" s="65" t="s">
        <v>372</v>
      </c>
      <c r="C363" s="65" t="s">
        <v>373</v>
      </c>
      <c r="D363" s="65" t="s">
        <v>378</v>
      </c>
      <c r="E363" s="65" t="s">
        <v>379</v>
      </c>
      <c r="F363" s="65" t="s">
        <v>316</v>
      </c>
      <c r="G363" s="65" t="s">
        <v>317</v>
      </c>
      <c r="H363" s="65" t="s">
        <v>376</v>
      </c>
      <c r="I363" s="65" t="s">
        <v>377</v>
      </c>
      <c r="J363" s="65" t="s">
        <v>225</v>
      </c>
      <c r="K363" s="65" t="s">
        <v>343</v>
      </c>
      <c r="L363" s="65" t="s">
        <v>344</v>
      </c>
      <c r="M363" s="65" t="s">
        <v>223</v>
      </c>
      <c r="N363" s="65" t="s">
        <v>338</v>
      </c>
      <c r="O363" s="65" t="s">
        <v>338</v>
      </c>
      <c r="P363" s="66"/>
      <c r="Q363" s="66"/>
      <c r="R363" s="66"/>
      <c r="S363" s="67">
        <v>-332743.84000000003</v>
      </c>
    </row>
    <row r="364" spans="1:19" hidden="1" x14ac:dyDescent="0.25">
      <c r="A364" s="65" t="s">
        <v>277</v>
      </c>
      <c r="B364" s="65" t="s">
        <v>372</v>
      </c>
      <c r="C364" s="65" t="s">
        <v>373</v>
      </c>
      <c r="D364" s="65" t="s">
        <v>380</v>
      </c>
      <c r="E364" s="65" t="s">
        <v>381</v>
      </c>
      <c r="F364" s="65" t="s">
        <v>219</v>
      </c>
      <c r="G364" s="65" t="s">
        <v>338</v>
      </c>
      <c r="H364" s="65" t="s">
        <v>376</v>
      </c>
      <c r="I364" s="65" t="s">
        <v>377</v>
      </c>
      <c r="J364" s="65" t="s">
        <v>225</v>
      </c>
      <c r="K364" s="65" t="s">
        <v>343</v>
      </c>
      <c r="L364" s="65" t="s">
        <v>344</v>
      </c>
      <c r="M364" s="65" t="s">
        <v>223</v>
      </c>
      <c r="N364" s="65" t="s">
        <v>338</v>
      </c>
      <c r="O364" s="65" t="s">
        <v>338</v>
      </c>
      <c r="P364" s="66"/>
      <c r="Q364" s="66"/>
      <c r="R364" s="66"/>
      <c r="S364" s="67">
        <v>-21564.35</v>
      </c>
    </row>
    <row r="365" spans="1:19" x14ac:dyDescent="0.25">
      <c r="A365" s="65" t="s">
        <v>277</v>
      </c>
      <c r="B365" s="65" t="s">
        <v>372</v>
      </c>
      <c r="C365" s="65" t="s">
        <v>373</v>
      </c>
      <c r="D365" s="65" t="s">
        <v>380</v>
      </c>
      <c r="E365" s="65" t="s">
        <v>381</v>
      </c>
      <c r="F365" s="65" t="s">
        <v>316</v>
      </c>
      <c r="G365" s="65" t="s">
        <v>317</v>
      </c>
      <c r="H365" s="65" t="s">
        <v>376</v>
      </c>
      <c r="I365" s="65" t="s">
        <v>377</v>
      </c>
      <c r="J365" s="65" t="s">
        <v>225</v>
      </c>
      <c r="K365" s="65" t="s">
        <v>343</v>
      </c>
      <c r="L365" s="65" t="s">
        <v>344</v>
      </c>
      <c r="M365" s="65" t="s">
        <v>223</v>
      </c>
      <c r="N365" s="65" t="s">
        <v>338</v>
      </c>
      <c r="O365" s="65" t="s">
        <v>338</v>
      </c>
      <c r="P365" s="66"/>
      <c r="Q365" s="66"/>
      <c r="R365" s="66"/>
      <c r="S365" s="67">
        <v>-63096.69</v>
      </c>
    </row>
    <row r="366" spans="1:19" hidden="1" x14ac:dyDescent="0.25">
      <c r="A366" s="65" t="s">
        <v>277</v>
      </c>
      <c r="B366" s="65" t="s">
        <v>372</v>
      </c>
      <c r="C366" s="65" t="s">
        <v>373</v>
      </c>
      <c r="D366" s="65" t="s">
        <v>349</v>
      </c>
      <c r="E366" s="65" t="s">
        <v>350</v>
      </c>
      <c r="F366" s="65" t="s">
        <v>219</v>
      </c>
      <c r="G366" s="65" t="s">
        <v>338</v>
      </c>
      <c r="H366" s="65" t="s">
        <v>376</v>
      </c>
      <c r="I366" s="65" t="s">
        <v>377</v>
      </c>
      <c r="J366" s="65" t="s">
        <v>225</v>
      </c>
      <c r="K366" s="65" t="s">
        <v>226</v>
      </c>
      <c r="L366" s="65" t="s">
        <v>351</v>
      </c>
      <c r="M366" s="65" t="s">
        <v>223</v>
      </c>
      <c r="N366" s="65" t="s">
        <v>338</v>
      </c>
      <c r="O366" s="65" t="s">
        <v>338</v>
      </c>
      <c r="P366" s="66"/>
      <c r="Q366" s="66"/>
      <c r="R366" s="66"/>
      <c r="S366" s="67">
        <v>25091</v>
      </c>
    </row>
    <row r="367" spans="1:19" hidden="1" x14ac:dyDescent="0.25">
      <c r="A367" s="65" t="s">
        <v>281</v>
      </c>
      <c r="B367" s="65" t="s">
        <v>334</v>
      </c>
      <c r="C367" s="65" t="s">
        <v>335</v>
      </c>
      <c r="D367" s="65" t="s">
        <v>336</v>
      </c>
      <c r="E367" s="65" t="s">
        <v>337</v>
      </c>
      <c r="F367" s="65" t="s">
        <v>219</v>
      </c>
      <c r="G367" s="65" t="s">
        <v>338</v>
      </c>
      <c r="H367" s="65" t="s">
        <v>339</v>
      </c>
      <c r="I367" s="65" t="s">
        <v>340</v>
      </c>
      <c r="J367" s="65" t="s">
        <v>225</v>
      </c>
      <c r="K367" s="65" t="s">
        <v>226</v>
      </c>
      <c r="L367" s="65" t="s">
        <v>241</v>
      </c>
      <c r="M367" s="65" t="s">
        <v>223</v>
      </c>
      <c r="N367" s="65" t="s">
        <v>338</v>
      </c>
      <c r="O367" s="65" t="s">
        <v>338</v>
      </c>
      <c r="P367" s="66"/>
      <c r="Q367" s="66"/>
      <c r="R367" s="66"/>
      <c r="S367" s="67">
        <v>-2706230.2</v>
      </c>
    </row>
    <row r="368" spans="1:19" hidden="1" x14ac:dyDescent="0.25">
      <c r="A368" s="65" t="s">
        <v>281</v>
      </c>
      <c r="B368" s="65" t="s">
        <v>334</v>
      </c>
      <c r="C368" s="65" t="s">
        <v>335</v>
      </c>
      <c r="D368" s="65" t="s">
        <v>336</v>
      </c>
      <c r="E368" s="65" t="s">
        <v>337</v>
      </c>
      <c r="F368" s="65" t="s">
        <v>219</v>
      </c>
      <c r="G368" s="65" t="s">
        <v>338</v>
      </c>
      <c r="H368" s="65" t="s">
        <v>339</v>
      </c>
      <c r="I368" s="65" t="s">
        <v>340</v>
      </c>
      <c r="J368" s="65" t="s">
        <v>225</v>
      </c>
      <c r="K368" s="65" t="s">
        <v>226</v>
      </c>
      <c r="L368" s="65" t="s">
        <v>284</v>
      </c>
      <c r="M368" s="65" t="s">
        <v>223</v>
      </c>
      <c r="N368" s="65" t="s">
        <v>338</v>
      </c>
      <c r="O368" s="65" t="s">
        <v>338</v>
      </c>
      <c r="P368" s="66"/>
      <c r="Q368" s="66"/>
      <c r="R368" s="66"/>
      <c r="S368" s="67">
        <v>3363281.14</v>
      </c>
    </row>
    <row r="369" spans="1:19" x14ac:dyDescent="0.25">
      <c r="A369" s="65" t="s">
        <v>281</v>
      </c>
      <c r="B369" s="65" t="s">
        <v>334</v>
      </c>
      <c r="C369" s="65" t="s">
        <v>335</v>
      </c>
      <c r="D369" s="65" t="s">
        <v>336</v>
      </c>
      <c r="E369" s="65" t="s">
        <v>337</v>
      </c>
      <c r="F369" s="65" t="s">
        <v>322</v>
      </c>
      <c r="G369" s="65" t="s">
        <v>2</v>
      </c>
      <c r="H369" s="65" t="s">
        <v>339</v>
      </c>
      <c r="I369" s="65" t="s">
        <v>340</v>
      </c>
      <c r="J369" s="65" t="s">
        <v>225</v>
      </c>
      <c r="K369" s="65" t="s">
        <v>226</v>
      </c>
      <c r="L369" s="65" t="s">
        <v>241</v>
      </c>
      <c r="M369" s="65" t="s">
        <v>223</v>
      </c>
      <c r="N369" s="65" t="s">
        <v>338</v>
      </c>
      <c r="O369" s="65" t="s">
        <v>338</v>
      </c>
      <c r="P369" s="66"/>
      <c r="Q369" s="66"/>
      <c r="R369" s="66"/>
      <c r="S369" s="67">
        <v>-918365.36</v>
      </c>
    </row>
    <row r="370" spans="1:19" x14ac:dyDescent="0.25">
      <c r="A370" s="65" t="s">
        <v>281</v>
      </c>
      <c r="B370" s="65" t="s">
        <v>334</v>
      </c>
      <c r="C370" s="65" t="s">
        <v>335</v>
      </c>
      <c r="D370" s="65" t="s">
        <v>336</v>
      </c>
      <c r="E370" s="65" t="s">
        <v>337</v>
      </c>
      <c r="F370" s="65" t="s">
        <v>322</v>
      </c>
      <c r="G370" s="65" t="s">
        <v>2</v>
      </c>
      <c r="H370" s="65" t="s">
        <v>339</v>
      </c>
      <c r="I370" s="65" t="s">
        <v>340</v>
      </c>
      <c r="J370" s="65" t="s">
        <v>225</v>
      </c>
      <c r="K370" s="65" t="s">
        <v>226</v>
      </c>
      <c r="L370" s="65" t="s">
        <v>284</v>
      </c>
      <c r="M370" s="65" t="s">
        <v>223</v>
      </c>
      <c r="N370" s="65" t="s">
        <v>338</v>
      </c>
      <c r="O370" s="65" t="s">
        <v>338</v>
      </c>
      <c r="P370" s="66"/>
      <c r="Q370" s="66"/>
      <c r="R370" s="66"/>
      <c r="S370" s="67">
        <v>2494445.67</v>
      </c>
    </row>
    <row r="371" spans="1:19" hidden="1" x14ac:dyDescent="0.25">
      <c r="A371" s="65" t="s">
        <v>281</v>
      </c>
      <c r="B371" s="65" t="s">
        <v>334</v>
      </c>
      <c r="C371" s="65" t="s">
        <v>335</v>
      </c>
      <c r="D371" s="65" t="s">
        <v>341</v>
      </c>
      <c r="E371" s="65" t="s">
        <v>342</v>
      </c>
      <c r="F371" s="65" t="s">
        <v>219</v>
      </c>
      <c r="G371" s="65" t="s">
        <v>338</v>
      </c>
      <c r="H371" s="65" t="s">
        <v>339</v>
      </c>
      <c r="I371" s="65" t="s">
        <v>340</v>
      </c>
      <c r="J371" s="65" t="s">
        <v>225</v>
      </c>
      <c r="K371" s="65" t="s">
        <v>343</v>
      </c>
      <c r="L371" s="65" t="s">
        <v>344</v>
      </c>
      <c r="M371" s="65" t="s">
        <v>223</v>
      </c>
      <c r="N371" s="65" t="s">
        <v>338</v>
      </c>
      <c r="O371" s="65" t="s">
        <v>338</v>
      </c>
      <c r="P371" s="66"/>
      <c r="Q371" s="66"/>
      <c r="R371" s="66"/>
      <c r="S371" s="67">
        <v>-5012289.12</v>
      </c>
    </row>
    <row r="372" spans="1:19" x14ac:dyDescent="0.25">
      <c r="A372" s="65" t="s">
        <v>281</v>
      </c>
      <c r="B372" s="65" t="s">
        <v>334</v>
      </c>
      <c r="C372" s="65" t="s">
        <v>335</v>
      </c>
      <c r="D372" s="65" t="s">
        <v>341</v>
      </c>
      <c r="E372" s="65" t="s">
        <v>342</v>
      </c>
      <c r="F372" s="65" t="s">
        <v>316</v>
      </c>
      <c r="G372" s="65" t="s">
        <v>317</v>
      </c>
      <c r="H372" s="65" t="s">
        <v>339</v>
      </c>
      <c r="I372" s="65" t="s">
        <v>340</v>
      </c>
      <c r="J372" s="65" t="s">
        <v>225</v>
      </c>
      <c r="K372" s="65" t="s">
        <v>343</v>
      </c>
      <c r="L372" s="65" t="s">
        <v>344</v>
      </c>
      <c r="M372" s="65" t="s">
        <v>223</v>
      </c>
      <c r="N372" s="65" t="s">
        <v>338</v>
      </c>
      <c r="O372" s="65" t="s">
        <v>338</v>
      </c>
      <c r="P372" s="66"/>
      <c r="Q372" s="66"/>
      <c r="R372" s="66"/>
      <c r="S372" s="67">
        <v>-3923923.01</v>
      </c>
    </row>
    <row r="373" spans="1:19" hidden="1" x14ac:dyDescent="0.25">
      <c r="A373" s="65" t="s">
        <v>281</v>
      </c>
      <c r="B373" s="65" t="s">
        <v>334</v>
      </c>
      <c r="C373" s="65" t="s">
        <v>335</v>
      </c>
      <c r="D373" s="65" t="s">
        <v>345</v>
      </c>
      <c r="E373" s="65" t="s">
        <v>346</v>
      </c>
      <c r="F373" s="65" t="s">
        <v>219</v>
      </c>
      <c r="G373" s="65" t="s">
        <v>338</v>
      </c>
      <c r="H373" s="65" t="s">
        <v>339</v>
      </c>
      <c r="I373" s="65" t="s">
        <v>340</v>
      </c>
      <c r="J373" s="65" t="s">
        <v>225</v>
      </c>
      <c r="K373" s="65" t="s">
        <v>343</v>
      </c>
      <c r="L373" s="65" t="s">
        <v>344</v>
      </c>
      <c r="M373" s="65" t="s">
        <v>223</v>
      </c>
      <c r="N373" s="65" t="s">
        <v>338</v>
      </c>
      <c r="O373" s="65" t="s">
        <v>338</v>
      </c>
      <c r="P373" s="66"/>
      <c r="Q373" s="66"/>
      <c r="R373" s="66"/>
      <c r="S373" s="67">
        <v>-158097.42000000001</v>
      </c>
    </row>
    <row r="374" spans="1:19" x14ac:dyDescent="0.25">
      <c r="A374" s="65" t="s">
        <v>281</v>
      </c>
      <c r="B374" s="65" t="s">
        <v>334</v>
      </c>
      <c r="C374" s="65" t="s">
        <v>335</v>
      </c>
      <c r="D374" s="65" t="s">
        <v>345</v>
      </c>
      <c r="E374" s="65" t="s">
        <v>346</v>
      </c>
      <c r="F374" s="65" t="s">
        <v>316</v>
      </c>
      <c r="G374" s="65" t="s">
        <v>317</v>
      </c>
      <c r="H374" s="65" t="s">
        <v>339</v>
      </c>
      <c r="I374" s="65" t="s">
        <v>340</v>
      </c>
      <c r="J374" s="65" t="s">
        <v>225</v>
      </c>
      <c r="K374" s="65" t="s">
        <v>343</v>
      </c>
      <c r="L374" s="65" t="s">
        <v>344</v>
      </c>
      <c r="M374" s="65" t="s">
        <v>223</v>
      </c>
      <c r="N374" s="65" t="s">
        <v>338</v>
      </c>
      <c r="O374" s="65" t="s">
        <v>338</v>
      </c>
      <c r="P374" s="66"/>
      <c r="Q374" s="66"/>
      <c r="R374" s="66"/>
      <c r="S374" s="67">
        <v>-69585.45</v>
      </c>
    </row>
    <row r="375" spans="1:19" hidden="1" x14ac:dyDescent="0.25">
      <c r="A375" s="65" t="s">
        <v>281</v>
      </c>
      <c r="B375" s="65" t="s">
        <v>334</v>
      </c>
      <c r="C375" s="65" t="s">
        <v>335</v>
      </c>
      <c r="D375" s="65" t="s">
        <v>347</v>
      </c>
      <c r="E375" s="65" t="s">
        <v>348</v>
      </c>
      <c r="F375" s="65" t="s">
        <v>219</v>
      </c>
      <c r="G375" s="65" t="s">
        <v>338</v>
      </c>
      <c r="H375" s="65" t="s">
        <v>339</v>
      </c>
      <c r="I375" s="65" t="s">
        <v>340</v>
      </c>
      <c r="J375" s="65" t="s">
        <v>225</v>
      </c>
      <c r="K375" s="65" t="s">
        <v>343</v>
      </c>
      <c r="L375" s="65" t="s">
        <v>344</v>
      </c>
      <c r="M375" s="65" t="s">
        <v>223</v>
      </c>
      <c r="N375" s="65" t="s">
        <v>338</v>
      </c>
      <c r="O375" s="65" t="s">
        <v>338</v>
      </c>
      <c r="P375" s="66"/>
      <c r="Q375" s="66"/>
      <c r="R375" s="66"/>
      <c r="S375" s="67">
        <v>-35.46</v>
      </c>
    </row>
    <row r="376" spans="1:19" x14ac:dyDescent="0.25">
      <c r="A376" s="65" t="s">
        <v>281</v>
      </c>
      <c r="B376" s="65" t="s">
        <v>334</v>
      </c>
      <c r="C376" s="65" t="s">
        <v>335</v>
      </c>
      <c r="D376" s="65" t="s">
        <v>347</v>
      </c>
      <c r="E376" s="65" t="s">
        <v>348</v>
      </c>
      <c r="F376" s="65" t="s">
        <v>316</v>
      </c>
      <c r="G376" s="65" t="s">
        <v>317</v>
      </c>
      <c r="H376" s="65" t="s">
        <v>339</v>
      </c>
      <c r="I376" s="65" t="s">
        <v>340</v>
      </c>
      <c r="J376" s="65" t="s">
        <v>225</v>
      </c>
      <c r="K376" s="65" t="s">
        <v>343</v>
      </c>
      <c r="L376" s="65" t="s">
        <v>344</v>
      </c>
      <c r="M376" s="65" t="s">
        <v>223</v>
      </c>
      <c r="N376" s="65" t="s">
        <v>338</v>
      </c>
      <c r="O376" s="65" t="s">
        <v>338</v>
      </c>
      <c r="P376" s="66"/>
      <c r="Q376" s="66"/>
      <c r="R376" s="66"/>
      <c r="S376" s="67">
        <v>-14.77</v>
      </c>
    </row>
    <row r="377" spans="1:19" hidden="1" x14ac:dyDescent="0.25">
      <c r="A377" s="65" t="s">
        <v>281</v>
      </c>
      <c r="B377" s="65" t="s">
        <v>334</v>
      </c>
      <c r="C377" s="65" t="s">
        <v>335</v>
      </c>
      <c r="D377" s="65" t="s">
        <v>349</v>
      </c>
      <c r="E377" s="65" t="s">
        <v>350</v>
      </c>
      <c r="F377" s="65" t="s">
        <v>219</v>
      </c>
      <c r="G377" s="65" t="s">
        <v>338</v>
      </c>
      <c r="H377" s="65" t="s">
        <v>339</v>
      </c>
      <c r="I377" s="65" t="s">
        <v>340</v>
      </c>
      <c r="J377" s="65" t="s">
        <v>225</v>
      </c>
      <c r="K377" s="65" t="s">
        <v>226</v>
      </c>
      <c r="L377" s="65" t="s">
        <v>351</v>
      </c>
      <c r="M377" s="65" t="s">
        <v>223</v>
      </c>
      <c r="N377" s="65" t="s">
        <v>338</v>
      </c>
      <c r="O377" s="65" t="s">
        <v>338</v>
      </c>
      <c r="P377" s="66"/>
      <c r="Q377" s="66"/>
      <c r="R377" s="66"/>
      <c r="S377" s="67">
        <v>-12689.5</v>
      </c>
    </row>
    <row r="378" spans="1:19" hidden="1" x14ac:dyDescent="0.25">
      <c r="A378" s="65" t="s">
        <v>281</v>
      </c>
      <c r="B378" s="65" t="s">
        <v>352</v>
      </c>
      <c r="C378" s="65" t="s">
        <v>353</v>
      </c>
      <c r="D378" s="65" t="s">
        <v>354</v>
      </c>
      <c r="E378" s="65" t="s">
        <v>355</v>
      </c>
      <c r="F378" s="65" t="s">
        <v>219</v>
      </c>
      <c r="G378" s="65" t="s">
        <v>338</v>
      </c>
      <c r="H378" s="65" t="s">
        <v>356</v>
      </c>
      <c r="I378" s="65" t="s">
        <v>357</v>
      </c>
      <c r="J378" s="65" t="s">
        <v>225</v>
      </c>
      <c r="K378" s="65" t="s">
        <v>226</v>
      </c>
      <c r="L378" s="65" t="s">
        <v>241</v>
      </c>
      <c r="M378" s="65" t="s">
        <v>223</v>
      </c>
      <c r="N378" s="65" t="s">
        <v>338</v>
      </c>
      <c r="O378" s="65" t="s">
        <v>338</v>
      </c>
      <c r="P378" s="66"/>
      <c r="Q378" s="66"/>
      <c r="R378" s="66"/>
      <c r="S378" s="67">
        <v>-802680.95</v>
      </c>
    </row>
    <row r="379" spans="1:19" hidden="1" x14ac:dyDescent="0.25">
      <c r="A379" s="65" t="s">
        <v>281</v>
      </c>
      <c r="B379" s="65" t="s">
        <v>352</v>
      </c>
      <c r="C379" s="65" t="s">
        <v>353</v>
      </c>
      <c r="D379" s="65" t="s">
        <v>354</v>
      </c>
      <c r="E379" s="65" t="s">
        <v>355</v>
      </c>
      <c r="F379" s="65" t="s">
        <v>219</v>
      </c>
      <c r="G379" s="65" t="s">
        <v>338</v>
      </c>
      <c r="H379" s="65" t="s">
        <v>356</v>
      </c>
      <c r="I379" s="65" t="s">
        <v>357</v>
      </c>
      <c r="J379" s="65" t="s">
        <v>225</v>
      </c>
      <c r="K379" s="65" t="s">
        <v>226</v>
      </c>
      <c r="L379" s="65" t="s">
        <v>284</v>
      </c>
      <c r="M379" s="65" t="s">
        <v>223</v>
      </c>
      <c r="N379" s="65" t="s">
        <v>338</v>
      </c>
      <c r="O379" s="65" t="s">
        <v>338</v>
      </c>
      <c r="P379" s="66"/>
      <c r="Q379" s="66"/>
      <c r="R379" s="66"/>
      <c r="S379" s="67">
        <v>797686.66</v>
      </c>
    </row>
    <row r="380" spans="1:19" x14ac:dyDescent="0.25">
      <c r="A380" s="65" t="s">
        <v>281</v>
      </c>
      <c r="B380" s="65" t="s">
        <v>352</v>
      </c>
      <c r="C380" s="65" t="s">
        <v>353</v>
      </c>
      <c r="D380" s="65" t="s">
        <v>354</v>
      </c>
      <c r="E380" s="65" t="s">
        <v>355</v>
      </c>
      <c r="F380" s="65" t="s">
        <v>322</v>
      </c>
      <c r="G380" s="65" t="s">
        <v>2</v>
      </c>
      <c r="H380" s="65" t="s">
        <v>356</v>
      </c>
      <c r="I380" s="65" t="s">
        <v>357</v>
      </c>
      <c r="J380" s="65" t="s">
        <v>225</v>
      </c>
      <c r="K380" s="65" t="s">
        <v>226</v>
      </c>
      <c r="L380" s="65" t="s">
        <v>241</v>
      </c>
      <c r="M380" s="65" t="s">
        <v>223</v>
      </c>
      <c r="N380" s="65" t="s">
        <v>338</v>
      </c>
      <c r="O380" s="65" t="s">
        <v>338</v>
      </c>
      <c r="P380" s="66"/>
      <c r="Q380" s="66"/>
      <c r="R380" s="66"/>
      <c r="S380" s="67">
        <v>-602965.56000000006</v>
      </c>
    </row>
    <row r="381" spans="1:19" x14ac:dyDescent="0.25">
      <c r="A381" s="65" t="s">
        <v>281</v>
      </c>
      <c r="B381" s="65" t="s">
        <v>352</v>
      </c>
      <c r="C381" s="65" t="s">
        <v>353</v>
      </c>
      <c r="D381" s="65" t="s">
        <v>354</v>
      </c>
      <c r="E381" s="65" t="s">
        <v>355</v>
      </c>
      <c r="F381" s="65" t="s">
        <v>322</v>
      </c>
      <c r="G381" s="65" t="s">
        <v>2</v>
      </c>
      <c r="H381" s="65" t="s">
        <v>356</v>
      </c>
      <c r="I381" s="65" t="s">
        <v>357</v>
      </c>
      <c r="J381" s="65" t="s">
        <v>225</v>
      </c>
      <c r="K381" s="65" t="s">
        <v>226</v>
      </c>
      <c r="L381" s="65" t="s">
        <v>284</v>
      </c>
      <c r="M381" s="65" t="s">
        <v>223</v>
      </c>
      <c r="N381" s="65" t="s">
        <v>338</v>
      </c>
      <c r="O381" s="65" t="s">
        <v>338</v>
      </c>
      <c r="P381" s="66"/>
      <c r="Q381" s="66"/>
      <c r="R381" s="66"/>
      <c r="S381" s="67">
        <v>928014.85</v>
      </c>
    </row>
    <row r="382" spans="1:19" hidden="1" x14ac:dyDescent="0.25">
      <c r="A382" s="65" t="s">
        <v>281</v>
      </c>
      <c r="B382" s="65" t="s">
        <v>352</v>
      </c>
      <c r="C382" s="65" t="s">
        <v>353</v>
      </c>
      <c r="D382" s="65" t="s">
        <v>341</v>
      </c>
      <c r="E382" s="65" t="s">
        <v>342</v>
      </c>
      <c r="F382" s="65" t="s">
        <v>219</v>
      </c>
      <c r="G382" s="65" t="s">
        <v>338</v>
      </c>
      <c r="H382" s="65" t="s">
        <v>356</v>
      </c>
      <c r="I382" s="65" t="s">
        <v>357</v>
      </c>
      <c r="J382" s="65" t="s">
        <v>225</v>
      </c>
      <c r="K382" s="65" t="s">
        <v>343</v>
      </c>
      <c r="L382" s="65" t="s">
        <v>344</v>
      </c>
      <c r="M382" s="65" t="s">
        <v>223</v>
      </c>
      <c r="N382" s="65" t="s">
        <v>338</v>
      </c>
      <c r="O382" s="65" t="s">
        <v>338</v>
      </c>
      <c r="P382" s="66"/>
      <c r="Q382" s="66"/>
      <c r="R382" s="66"/>
      <c r="S382" s="67">
        <v>-29.26</v>
      </c>
    </row>
    <row r="383" spans="1:19" hidden="1" x14ac:dyDescent="0.25">
      <c r="A383" s="65" t="s">
        <v>281</v>
      </c>
      <c r="B383" s="65" t="s">
        <v>352</v>
      </c>
      <c r="C383" s="65" t="s">
        <v>353</v>
      </c>
      <c r="D383" s="65" t="s">
        <v>341</v>
      </c>
      <c r="E383" s="65" t="s">
        <v>342</v>
      </c>
      <c r="F383" s="65" t="s">
        <v>219</v>
      </c>
      <c r="G383" s="65" t="s">
        <v>338</v>
      </c>
      <c r="H383" s="65" t="s">
        <v>356</v>
      </c>
      <c r="I383" s="65" t="s">
        <v>357</v>
      </c>
      <c r="J383" s="65" t="s">
        <v>225</v>
      </c>
      <c r="K383" s="65" t="s">
        <v>226</v>
      </c>
      <c r="L383" s="65" t="s">
        <v>382</v>
      </c>
      <c r="M383" s="65" t="s">
        <v>223</v>
      </c>
      <c r="N383" s="65" t="s">
        <v>338</v>
      </c>
      <c r="O383" s="65" t="s">
        <v>338</v>
      </c>
      <c r="P383" s="66"/>
      <c r="Q383" s="66"/>
      <c r="R383" s="66"/>
      <c r="S383" s="67">
        <v>29.26</v>
      </c>
    </row>
    <row r="384" spans="1:19" x14ac:dyDescent="0.25">
      <c r="A384" s="65" t="s">
        <v>281</v>
      </c>
      <c r="B384" s="65" t="s">
        <v>352</v>
      </c>
      <c r="C384" s="65" t="s">
        <v>353</v>
      </c>
      <c r="D384" s="65" t="s">
        <v>341</v>
      </c>
      <c r="E384" s="65" t="s">
        <v>342</v>
      </c>
      <c r="F384" s="65" t="s">
        <v>316</v>
      </c>
      <c r="G384" s="65" t="s">
        <v>317</v>
      </c>
      <c r="H384" s="65" t="s">
        <v>356</v>
      </c>
      <c r="I384" s="65" t="s">
        <v>357</v>
      </c>
      <c r="J384" s="65" t="s">
        <v>225</v>
      </c>
      <c r="K384" s="65" t="s">
        <v>343</v>
      </c>
      <c r="L384" s="65" t="s">
        <v>344</v>
      </c>
      <c r="M384" s="65" t="s">
        <v>223</v>
      </c>
      <c r="N384" s="65" t="s">
        <v>338</v>
      </c>
      <c r="O384" s="65" t="s">
        <v>338</v>
      </c>
      <c r="P384" s="66"/>
      <c r="Q384" s="66"/>
      <c r="R384" s="66"/>
      <c r="S384" s="67">
        <v>-1.43</v>
      </c>
    </row>
    <row r="385" spans="1:19" x14ac:dyDescent="0.25">
      <c r="A385" s="65" t="s">
        <v>281</v>
      </c>
      <c r="B385" s="65" t="s">
        <v>352</v>
      </c>
      <c r="C385" s="65" t="s">
        <v>353</v>
      </c>
      <c r="D385" s="65" t="s">
        <v>341</v>
      </c>
      <c r="E385" s="65" t="s">
        <v>342</v>
      </c>
      <c r="F385" s="65" t="s">
        <v>316</v>
      </c>
      <c r="G385" s="65" t="s">
        <v>317</v>
      </c>
      <c r="H385" s="65" t="s">
        <v>356</v>
      </c>
      <c r="I385" s="65" t="s">
        <v>357</v>
      </c>
      <c r="J385" s="65" t="s">
        <v>225</v>
      </c>
      <c r="K385" s="65" t="s">
        <v>226</v>
      </c>
      <c r="L385" s="65" t="s">
        <v>382</v>
      </c>
      <c r="M385" s="65" t="s">
        <v>223</v>
      </c>
      <c r="N385" s="65" t="s">
        <v>338</v>
      </c>
      <c r="O385" s="65" t="s">
        <v>338</v>
      </c>
      <c r="P385" s="66"/>
      <c r="Q385" s="66"/>
      <c r="R385" s="66"/>
      <c r="S385" s="67">
        <v>1.43</v>
      </c>
    </row>
    <row r="386" spans="1:19" hidden="1" x14ac:dyDescent="0.25">
      <c r="A386" s="65" t="s">
        <v>281</v>
      </c>
      <c r="B386" s="65" t="s">
        <v>352</v>
      </c>
      <c r="C386" s="65" t="s">
        <v>353</v>
      </c>
      <c r="D386" s="65" t="s">
        <v>358</v>
      </c>
      <c r="E386" s="65" t="s">
        <v>359</v>
      </c>
      <c r="F386" s="65" t="s">
        <v>219</v>
      </c>
      <c r="G386" s="65" t="s">
        <v>338</v>
      </c>
      <c r="H386" s="65" t="s">
        <v>356</v>
      </c>
      <c r="I386" s="65" t="s">
        <v>357</v>
      </c>
      <c r="J386" s="65" t="s">
        <v>225</v>
      </c>
      <c r="K386" s="65" t="s">
        <v>343</v>
      </c>
      <c r="L386" s="65" t="s">
        <v>344</v>
      </c>
      <c r="M386" s="65" t="s">
        <v>223</v>
      </c>
      <c r="N386" s="65" t="s">
        <v>338</v>
      </c>
      <c r="O386" s="65" t="s">
        <v>338</v>
      </c>
      <c r="P386" s="66"/>
      <c r="Q386" s="66"/>
      <c r="R386" s="66"/>
      <c r="S386" s="67">
        <v>-1368814.64</v>
      </c>
    </row>
    <row r="387" spans="1:19" hidden="1" x14ac:dyDescent="0.25">
      <c r="A387" s="65" t="s">
        <v>281</v>
      </c>
      <c r="B387" s="65" t="s">
        <v>352</v>
      </c>
      <c r="C387" s="65" t="s">
        <v>353</v>
      </c>
      <c r="D387" s="65" t="s">
        <v>358</v>
      </c>
      <c r="E387" s="65" t="s">
        <v>359</v>
      </c>
      <c r="F387" s="65" t="s">
        <v>219</v>
      </c>
      <c r="G387" s="65" t="s">
        <v>338</v>
      </c>
      <c r="H387" s="65" t="s">
        <v>356</v>
      </c>
      <c r="I387" s="65" t="s">
        <v>357</v>
      </c>
      <c r="J387" s="65" t="s">
        <v>225</v>
      </c>
      <c r="K387" s="65" t="s">
        <v>226</v>
      </c>
      <c r="L387" s="65" t="s">
        <v>382</v>
      </c>
      <c r="M387" s="65" t="s">
        <v>223</v>
      </c>
      <c r="N387" s="65" t="s">
        <v>338</v>
      </c>
      <c r="O387" s="65" t="s">
        <v>338</v>
      </c>
      <c r="P387" s="66"/>
      <c r="Q387" s="66"/>
      <c r="R387" s="66"/>
      <c r="S387" s="67">
        <v>-75.760000000000005</v>
      </c>
    </row>
    <row r="388" spans="1:19" x14ac:dyDescent="0.25">
      <c r="A388" s="65" t="s">
        <v>281</v>
      </c>
      <c r="B388" s="65" t="s">
        <v>352</v>
      </c>
      <c r="C388" s="65" t="s">
        <v>353</v>
      </c>
      <c r="D388" s="65" t="s">
        <v>358</v>
      </c>
      <c r="E388" s="65" t="s">
        <v>359</v>
      </c>
      <c r="F388" s="65" t="s">
        <v>316</v>
      </c>
      <c r="G388" s="65" t="s">
        <v>317</v>
      </c>
      <c r="H388" s="65" t="s">
        <v>356</v>
      </c>
      <c r="I388" s="65" t="s">
        <v>357</v>
      </c>
      <c r="J388" s="65" t="s">
        <v>225</v>
      </c>
      <c r="K388" s="65" t="s">
        <v>343</v>
      </c>
      <c r="L388" s="65" t="s">
        <v>344</v>
      </c>
      <c r="M388" s="65" t="s">
        <v>223</v>
      </c>
      <c r="N388" s="65" t="s">
        <v>338</v>
      </c>
      <c r="O388" s="65" t="s">
        <v>338</v>
      </c>
      <c r="P388" s="66"/>
      <c r="Q388" s="66"/>
      <c r="R388" s="66"/>
      <c r="S388" s="67">
        <v>-1561052.66</v>
      </c>
    </row>
    <row r="389" spans="1:19" x14ac:dyDescent="0.25">
      <c r="A389" s="65" t="s">
        <v>281</v>
      </c>
      <c r="B389" s="65" t="s">
        <v>352</v>
      </c>
      <c r="C389" s="65" t="s">
        <v>353</v>
      </c>
      <c r="D389" s="65" t="s">
        <v>358</v>
      </c>
      <c r="E389" s="65" t="s">
        <v>359</v>
      </c>
      <c r="F389" s="65" t="s">
        <v>316</v>
      </c>
      <c r="G389" s="65" t="s">
        <v>317</v>
      </c>
      <c r="H389" s="65" t="s">
        <v>356</v>
      </c>
      <c r="I389" s="65" t="s">
        <v>357</v>
      </c>
      <c r="J389" s="65" t="s">
        <v>225</v>
      </c>
      <c r="K389" s="65" t="s">
        <v>226</v>
      </c>
      <c r="L389" s="65" t="s">
        <v>382</v>
      </c>
      <c r="M389" s="65" t="s">
        <v>223</v>
      </c>
      <c r="N389" s="65" t="s">
        <v>338</v>
      </c>
      <c r="O389" s="65" t="s">
        <v>338</v>
      </c>
      <c r="P389" s="66"/>
      <c r="Q389" s="66"/>
      <c r="R389" s="66"/>
      <c r="S389" s="67">
        <v>-1.43</v>
      </c>
    </row>
    <row r="390" spans="1:19" hidden="1" x14ac:dyDescent="0.25">
      <c r="A390" s="65" t="s">
        <v>281</v>
      </c>
      <c r="B390" s="65" t="s">
        <v>352</v>
      </c>
      <c r="C390" s="65" t="s">
        <v>353</v>
      </c>
      <c r="D390" s="65" t="s">
        <v>360</v>
      </c>
      <c r="E390" s="65" t="s">
        <v>361</v>
      </c>
      <c r="F390" s="65" t="s">
        <v>219</v>
      </c>
      <c r="G390" s="65" t="s">
        <v>338</v>
      </c>
      <c r="H390" s="65" t="s">
        <v>356</v>
      </c>
      <c r="I390" s="65" t="s">
        <v>357</v>
      </c>
      <c r="J390" s="65" t="s">
        <v>225</v>
      </c>
      <c r="K390" s="65" t="s">
        <v>343</v>
      </c>
      <c r="L390" s="65" t="s">
        <v>344</v>
      </c>
      <c r="M390" s="65" t="s">
        <v>223</v>
      </c>
      <c r="N390" s="65" t="s">
        <v>338</v>
      </c>
      <c r="O390" s="65" t="s">
        <v>338</v>
      </c>
      <c r="P390" s="66"/>
      <c r="Q390" s="66"/>
      <c r="R390" s="66"/>
      <c r="S390" s="67">
        <v>-48248.79</v>
      </c>
    </row>
    <row r="391" spans="1:19" x14ac:dyDescent="0.25">
      <c r="A391" s="65" t="s">
        <v>281</v>
      </c>
      <c r="B391" s="65" t="s">
        <v>352</v>
      </c>
      <c r="C391" s="65" t="s">
        <v>353</v>
      </c>
      <c r="D391" s="65" t="s">
        <v>360</v>
      </c>
      <c r="E391" s="65" t="s">
        <v>361</v>
      </c>
      <c r="F391" s="65" t="s">
        <v>316</v>
      </c>
      <c r="G391" s="65" t="s">
        <v>317</v>
      </c>
      <c r="H391" s="65" t="s">
        <v>356</v>
      </c>
      <c r="I391" s="65" t="s">
        <v>357</v>
      </c>
      <c r="J391" s="65" t="s">
        <v>225</v>
      </c>
      <c r="K391" s="65" t="s">
        <v>343</v>
      </c>
      <c r="L391" s="65" t="s">
        <v>344</v>
      </c>
      <c r="M391" s="65" t="s">
        <v>223</v>
      </c>
      <c r="N391" s="65" t="s">
        <v>338</v>
      </c>
      <c r="O391" s="65" t="s">
        <v>338</v>
      </c>
      <c r="P391" s="66"/>
      <c r="Q391" s="66"/>
      <c r="R391" s="66"/>
      <c r="S391" s="67">
        <v>-101999.62</v>
      </c>
    </row>
    <row r="392" spans="1:19" hidden="1" x14ac:dyDescent="0.25">
      <c r="A392" s="65" t="s">
        <v>281</v>
      </c>
      <c r="B392" s="65" t="s">
        <v>352</v>
      </c>
      <c r="C392" s="65" t="s">
        <v>353</v>
      </c>
      <c r="D392" s="65" t="s">
        <v>362</v>
      </c>
      <c r="E392" s="65" t="s">
        <v>363</v>
      </c>
      <c r="F392" s="65" t="s">
        <v>219</v>
      </c>
      <c r="G392" s="65" t="s">
        <v>338</v>
      </c>
      <c r="H392" s="65" t="s">
        <v>356</v>
      </c>
      <c r="I392" s="65" t="s">
        <v>357</v>
      </c>
      <c r="J392" s="65" t="s">
        <v>225</v>
      </c>
      <c r="K392" s="65" t="s">
        <v>343</v>
      </c>
      <c r="L392" s="65" t="s">
        <v>344</v>
      </c>
      <c r="M392" s="65" t="s">
        <v>223</v>
      </c>
      <c r="N392" s="65" t="s">
        <v>338</v>
      </c>
      <c r="O392" s="65" t="s">
        <v>338</v>
      </c>
      <c r="P392" s="66"/>
      <c r="Q392" s="66"/>
      <c r="R392" s="66"/>
      <c r="S392" s="67">
        <v>-97.62</v>
      </c>
    </row>
    <row r="393" spans="1:19" x14ac:dyDescent="0.25">
      <c r="A393" s="65" t="s">
        <v>281</v>
      </c>
      <c r="B393" s="65" t="s">
        <v>352</v>
      </c>
      <c r="C393" s="65" t="s">
        <v>353</v>
      </c>
      <c r="D393" s="65" t="s">
        <v>362</v>
      </c>
      <c r="E393" s="65" t="s">
        <v>363</v>
      </c>
      <c r="F393" s="65" t="s">
        <v>316</v>
      </c>
      <c r="G393" s="65" t="s">
        <v>317</v>
      </c>
      <c r="H393" s="65" t="s">
        <v>356</v>
      </c>
      <c r="I393" s="65" t="s">
        <v>357</v>
      </c>
      <c r="J393" s="65" t="s">
        <v>225</v>
      </c>
      <c r="K393" s="65" t="s">
        <v>343</v>
      </c>
      <c r="L393" s="65" t="s">
        <v>344</v>
      </c>
      <c r="M393" s="65" t="s">
        <v>223</v>
      </c>
      <c r="N393" s="65" t="s">
        <v>338</v>
      </c>
      <c r="O393" s="65" t="s">
        <v>338</v>
      </c>
      <c r="P393" s="66"/>
      <c r="Q393" s="66"/>
      <c r="R393" s="66"/>
      <c r="S393" s="67">
        <v>-18.579999999999998</v>
      </c>
    </row>
    <row r="394" spans="1:19" hidden="1" x14ac:dyDescent="0.25">
      <c r="A394" s="65" t="s">
        <v>281</v>
      </c>
      <c r="B394" s="65" t="s">
        <v>352</v>
      </c>
      <c r="C394" s="65" t="s">
        <v>353</v>
      </c>
      <c r="D394" s="65" t="s">
        <v>378</v>
      </c>
      <c r="E394" s="65" t="s">
        <v>379</v>
      </c>
      <c r="F394" s="65" t="s">
        <v>219</v>
      </c>
      <c r="G394" s="65" t="s">
        <v>338</v>
      </c>
      <c r="H394" s="65" t="s">
        <v>356</v>
      </c>
      <c r="I394" s="65" t="s">
        <v>357</v>
      </c>
      <c r="J394" s="65" t="s">
        <v>225</v>
      </c>
      <c r="K394" s="65" t="s">
        <v>343</v>
      </c>
      <c r="L394" s="65" t="s">
        <v>344</v>
      </c>
      <c r="M394" s="65" t="s">
        <v>223</v>
      </c>
      <c r="N394" s="65" t="s">
        <v>338</v>
      </c>
      <c r="O394" s="65" t="s">
        <v>338</v>
      </c>
      <c r="P394" s="66"/>
      <c r="Q394" s="66"/>
      <c r="R394" s="66"/>
      <c r="S394" s="67">
        <v>-46.5</v>
      </c>
    </row>
    <row r="395" spans="1:19" hidden="1" x14ac:dyDescent="0.25">
      <c r="A395" s="65" t="s">
        <v>281</v>
      </c>
      <c r="B395" s="65" t="s">
        <v>352</v>
      </c>
      <c r="C395" s="65" t="s">
        <v>353</v>
      </c>
      <c r="D395" s="65" t="s">
        <v>378</v>
      </c>
      <c r="E395" s="65" t="s">
        <v>379</v>
      </c>
      <c r="F395" s="65" t="s">
        <v>219</v>
      </c>
      <c r="G395" s="65" t="s">
        <v>338</v>
      </c>
      <c r="H395" s="65" t="s">
        <v>356</v>
      </c>
      <c r="I395" s="65" t="s">
        <v>357</v>
      </c>
      <c r="J395" s="65" t="s">
        <v>225</v>
      </c>
      <c r="K395" s="65" t="s">
        <v>226</v>
      </c>
      <c r="L395" s="65" t="s">
        <v>382</v>
      </c>
      <c r="M395" s="65" t="s">
        <v>223</v>
      </c>
      <c r="N395" s="65" t="s">
        <v>338</v>
      </c>
      <c r="O395" s="65" t="s">
        <v>338</v>
      </c>
      <c r="P395" s="66"/>
      <c r="Q395" s="66"/>
      <c r="R395" s="66"/>
      <c r="S395" s="67">
        <v>46.5</v>
      </c>
    </row>
    <row r="396" spans="1:19" hidden="1" x14ac:dyDescent="0.25">
      <c r="A396" s="65" t="s">
        <v>281</v>
      </c>
      <c r="B396" s="65" t="s">
        <v>352</v>
      </c>
      <c r="C396" s="65" t="s">
        <v>353</v>
      </c>
      <c r="D396" s="65" t="s">
        <v>349</v>
      </c>
      <c r="E396" s="65" t="s">
        <v>350</v>
      </c>
      <c r="F396" s="65" t="s">
        <v>219</v>
      </c>
      <c r="G396" s="65" t="s">
        <v>338</v>
      </c>
      <c r="H396" s="65" t="s">
        <v>356</v>
      </c>
      <c r="I396" s="65" t="s">
        <v>357</v>
      </c>
      <c r="J396" s="65" t="s">
        <v>225</v>
      </c>
      <c r="K396" s="65" t="s">
        <v>226</v>
      </c>
      <c r="L396" s="65" t="s">
        <v>351</v>
      </c>
      <c r="M396" s="65" t="s">
        <v>223</v>
      </c>
      <c r="N396" s="65" t="s">
        <v>338</v>
      </c>
      <c r="O396" s="65" t="s">
        <v>338</v>
      </c>
      <c r="P396" s="66"/>
      <c r="Q396" s="66"/>
      <c r="R396" s="66"/>
      <c r="S396" s="67">
        <v>-4347.17</v>
      </c>
    </row>
    <row r="397" spans="1:19" hidden="1" x14ac:dyDescent="0.25">
      <c r="A397" s="65" t="s">
        <v>281</v>
      </c>
      <c r="B397" s="65" t="s">
        <v>364</v>
      </c>
      <c r="C397" s="65" t="s">
        <v>365</v>
      </c>
      <c r="D397" s="65" t="s">
        <v>366</v>
      </c>
      <c r="E397" s="65" t="s">
        <v>367</v>
      </c>
      <c r="F397" s="65" t="s">
        <v>219</v>
      </c>
      <c r="G397" s="65" t="s">
        <v>338</v>
      </c>
      <c r="H397" s="65" t="s">
        <v>356</v>
      </c>
      <c r="I397" s="65" t="s">
        <v>357</v>
      </c>
      <c r="J397" s="65" t="s">
        <v>225</v>
      </c>
      <c r="K397" s="65" t="s">
        <v>226</v>
      </c>
      <c r="L397" s="65" t="s">
        <v>241</v>
      </c>
      <c r="M397" s="65" t="s">
        <v>223</v>
      </c>
      <c r="N397" s="65" t="s">
        <v>338</v>
      </c>
      <c r="O397" s="65" t="s">
        <v>338</v>
      </c>
      <c r="P397" s="66"/>
      <c r="Q397" s="66"/>
      <c r="R397" s="66"/>
      <c r="S397" s="67">
        <v>-42939.99</v>
      </c>
    </row>
    <row r="398" spans="1:19" hidden="1" x14ac:dyDescent="0.25">
      <c r="A398" s="65" t="s">
        <v>281</v>
      </c>
      <c r="B398" s="65" t="s">
        <v>364</v>
      </c>
      <c r="C398" s="65" t="s">
        <v>365</v>
      </c>
      <c r="D398" s="65" t="s">
        <v>366</v>
      </c>
      <c r="E398" s="65" t="s">
        <v>367</v>
      </c>
      <c r="F398" s="65" t="s">
        <v>219</v>
      </c>
      <c r="G398" s="65" t="s">
        <v>338</v>
      </c>
      <c r="H398" s="65" t="s">
        <v>356</v>
      </c>
      <c r="I398" s="65" t="s">
        <v>357</v>
      </c>
      <c r="J398" s="65" t="s">
        <v>225</v>
      </c>
      <c r="K398" s="65" t="s">
        <v>226</v>
      </c>
      <c r="L398" s="65" t="s">
        <v>284</v>
      </c>
      <c r="M398" s="65" t="s">
        <v>223</v>
      </c>
      <c r="N398" s="65" t="s">
        <v>338</v>
      </c>
      <c r="O398" s="65" t="s">
        <v>338</v>
      </c>
      <c r="P398" s="66"/>
      <c r="Q398" s="66"/>
      <c r="R398" s="66"/>
      <c r="S398" s="67">
        <v>18332.509999999998</v>
      </c>
    </row>
    <row r="399" spans="1:19" x14ac:dyDescent="0.25">
      <c r="A399" s="65" t="s">
        <v>281</v>
      </c>
      <c r="B399" s="65" t="s">
        <v>364</v>
      </c>
      <c r="C399" s="65" t="s">
        <v>365</v>
      </c>
      <c r="D399" s="65" t="s">
        <v>366</v>
      </c>
      <c r="E399" s="65" t="s">
        <v>367</v>
      </c>
      <c r="F399" s="65" t="s">
        <v>322</v>
      </c>
      <c r="G399" s="65" t="s">
        <v>2</v>
      </c>
      <c r="H399" s="65" t="s">
        <v>356</v>
      </c>
      <c r="I399" s="65" t="s">
        <v>357</v>
      </c>
      <c r="J399" s="65" t="s">
        <v>225</v>
      </c>
      <c r="K399" s="65" t="s">
        <v>226</v>
      </c>
      <c r="L399" s="65" t="s">
        <v>241</v>
      </c>
      <c r="M399" s="65" t="s">
        <v>223</v>
      </c>
      <c r="N399" s="65" t="s">
        <v>338</v>
      </c>
      <c r="O399" s="65" t="s">
        <v>338</v>
      </c>
      <c r="P399" s="66"/>
      <c r="Q399" s="66"/>
      <c r="R399" s="66"/>
      <c r="S399" s="67">
        <v>-99848.07</v>
      </c>
    </row>
    <row r="400" spans="1:19" x14ac:dyDescent="0.25">
      <c r="A400" s="65" t="s">
        <v>281</v>
      </c>
      <c r="B400" s="65" t="s">
        <v>364</v>
      </c>
      <c r="C400" s="65" t="s">
        <v>365</v>
      </c>
      <c r="D400" s="65" t="s">
        <v>366</v>
      </c>
      <c r="E400" s="65" t="s">
        <v>367</v>
      </c>
      <c r="F400" s="65" t="s">
        <v>322</v>
      </c>
      <c r="G400" s="65" t="s">
        <v>2</v>
      </c>
      <c r="H400" s="65" t="s">
        <v>356</v>
      </c>
      <c r="I400" s="65" t="s">
        <v>357</v>
      </c>
      <c r="J400" s="65" t="s">
        <v>225</v>
      </c>
      <c r="K400" s="65" t="s">
        <v>226</v>
      </c>
      <c r="L400" s="65" t="s">
        <v>284</v>
      </c>
      <c r="M400" s="65" t="s">
        <v>223</v>
      </c>
      <c r="N400" s="65" t="s">
        <v>338</v>
      </c>
      <c r="O400" s="65" t="s">
        <v>338</v>
      </c>
      <c r="P400" s="66"/>
      <c r="Q400" s="66"/>
      <c r="R400" s="66"/>
      <c r="S400" s="67">
        <v>54755.98</v>
      </c>
    </row>
    <row r="401" spans="1:19" hidden="1" x14ac:dyDescent="0.25">
      <c r="A401" s="65" t="s">
        <v>281</v>
      </c>
      <c r="B401" s="65" t="s">
        <v>364</v>
      </c>
      <c r="C401" s="65" t="s">
        <v>365</v>
      </c>
      <c r="D401" s="65" t="s">
        <v>368</v>
      </c>
      <c r="E401" s="65" t="s">
        <v>369</v>
      </c>
      <c r="F401" s="65" t="s">
        <v>219</v>
      </c>
      <c r="G401" s="65" t="s">
        <v>338</v>
      </c>
      <c r="H401" s="65" t="s">
        <v>356</v>
      </c>
      <c r="I401" s="65" t="s">
        <v>357</v>
      </c>
      <c r="J401" s="65" t="s">
        <v>225</v>
      </c>
      <c r="K401" s="65" t="s">
        <v>343</v>
      </c>
      <c r="L401" s="65" t="s">
        <v>344</v>
      </c>
      <c r="M401" s="65" t="s">
        <v>223</v>
      </c>
      <c r="N401" s="65" t="s">
        <v>338</v>
      </c>
      <c r="O401" s="65" t="s">
        <v>338</v>
      </c>
      <c r="P401" s="66"/>
      <c r="Q401" s="66"/>
      <c r="R401" s="66"/>
      <c r="S401" s="67">
        <v>-12194.78</v>
      </c>
    </row>
    <row r="402" spans="1:19" x14ac:dyDescent="0.25">
      <c r="A402" s="65" t="s">
        <v>281</v>
      </c>
      <c r="B402" s="65" t="s">
        <v>364</v>
      </c>
      <c r="C402" s="65" t="s">
        <v>365</v>
      </c>
      <c r="D402" s="65" t="s">
        <v>368</v>
      </c>
      <c r="E402" s="65" t="s">
        <v>369</v>
      </c>
      <c r="F402" s="65" t="s">
        <v>316</v>
      </c>
      <c r="G402" s="65" t="s">
        <v>317</v>
      </c>
      <c r="H402" s="65" t="s">
        <v>356</v>
      </c>
      <c r="I402" s="65" t="s">
        <v>357</v>
      </c>
      <c r="J402" s="65" t="s">
        <v>225</v>
      </c>
      <c r="K402" s="65" t="s">
        <v>343</v>
      </c>
      <c r="L402" s="65" t="s">
        <v>344</v>
      </c>
      <c r="M402" s="65" t="s">
        <v>223</v>
      </c>
      <c r="N402" s="65" t="s">
        <v>338</v>
      </c>
      <c r="O402" s="65" t="s">
        <v>338</v>
      </c>
      <c r="P402" s="66"/>
      <c r="Q402" s="66"/>
      <c r="R402" s="66"/>
      <c r="S402" s="67">
        <v>-17699.11</v>
      </c>
    </row>
    <row r="403" spans="1:19" hidden="1" x14ac:dyDescent="0.25">
      <c r="A403" s="65" t="s">
        <v>281</v>
      </c>
      <c r="B403" s="65" t="s">
        <v>364</v>
      </c>
      <c r="C403" s="65" t="s">
        <v>365</v>
      </c>
      <c r="D403" s="65" t="s">
        <v>370</v>
      </c>
      <c r="E403" s="65" t="s">
        <v>371</v>
      </c>
      <c r="F403" s="65" t="s">
        <v>219</v>
      </c>
      <c r="G403" s="65" t="s">
        <v>338</v>
      </c>
      <c r="H403" s="65" t="s">
        <v>356</v>
      </c>
      <c r="I403" s="65" t="s">
        <v>357</v>
      </c>
      <c r="J403" s="65" t="s">
        <v>225</v>
      </c>
      <c r="K403" s="65" t="s">
        <v>343</v>
      </c>
      <c r="L403" s="65" t="s">
        <v>344</v>
      </c>
      <c r="M403" s="65" t="s">
        <v>223</v>
      </c>
      <c r="N403" s="65" t="s">
        <v>338</v>
      </c>
      <c r="O403" s="65" t="s">
        <v>338</v>
      </c>
      <c r="P403" s="66"/>
      <c r="Q403" s="66"/>
      <c r="R403" s="66"/>
      <c r="S403" s="67">
        <v>-23087.58</v>
      </c>
    </row>
    <row r="404" spans="1:19" x14ac:dyDescent="0.25">
      <c r="A404" s="65" t="s">
        <v>281</v>
      </c>
      <c r="B404" s="65" t="s">
        <v>364</v>
      </c>
      <c r="C404" s="65" t="s">
        <v>365</v>
      </c>
      <c r="D404" s="65" t="s">
        <v>370</v>
      </c>
      <c r="E404" s="65" t="s">
        <v>371</v>
      </c>
      <c r="F404" s="65" t="s">
        <v>316</v>
      </c>
      <c r="G404" s="65" t="s">
        <v>317</v>
      </c>
      <c r="H404" s="65" t="s">
        <v>356</v>
      </c>
      <c r="I404" s="65" t="s">
        <v>357</v>
      </c>
      <c r="J404" s="65" t="s">
        <v>225</v>
      </c>
      <c r="K404" s="65" t="s">
        <v>343</v>
      </c>
      <c r="L404" s="65" t="s">
        <v>344</v>
      </c>
      <c r="M404" s="65" t="s">
        <v>223</v>
      </c>
      <c r="N404" s="65" t="s">
        <v>338</v>
      </c>
      <c r="O404" s="65" t="s">
        <v>338</v>
      </c>
      <c r="P404" s="66"/>
      <c r="Q404" s="66"/>
      <c r="R404" s="66"/>
      <c r="S404" s="67">
        <v>-67949.87</v>
      </c>
    </row>
    <row r="405" spans="1:19" hidden="1" x14ac:dyDescent="0.25">
      <c r="A405" s="65" t="s">
        <v>281</v>
      </c>
      <c r="B405" s="65" t="s">
        <v>364</v>
      </c>
      <c r="C405" s="65" t="s">
        <v>365</v>
      </c>
      <c r="D405" s="65" t="s">
        <v>370</v>
      </c>
      <c r="E405" s="65" t="s">
        <v>371</v>
      </c>
      <c r="F405" s="65" t="s">
        <v>259</v>
      </c>
      <c r="G405" s="65" t="s">
        <v>383</v>
      </c>
      <c r="H405" s="65" t="s">
        <v>356</v>
      </c>
      <c r="I405" s="65" t="s">
        <v>357</v>
      </c>
      <c r="J405" s="65" t="s">
        <v>225</v>
      </c>
      <c r="K405" s="65" t="s">
        <v>226</v>
      </c>
      <c r="L405" s="65" t="s">
        <v>248</v>
      </c>
      <c r="M405" s="65" t="s">
        <v>223</v>
      </c>
      <c r="N405" s="65" t="s">
        <v>338</v>
      </c>
      <c r="O405" s="65" t="s">
        <v>338</v>
      </c>
      <c r="P405" s="66"/>
      <c r="Q405" s="66"/>
      <c r="R405" s="66"/>
      <c r="S405" s="67">
        <v>3.81</v>
      </c>
    </row>
    <row r="406" spans="1:19" hidden="1" x14ac:dyDescent="0.25">
      <c r="A406" s="65" t="s">
        <v>281</v>
      </c>
      <c r="B406" s="65" t="s">
        <v>364</v>
      </c>
      <c r="C406" s="65" t="s">
        <v>365</v>
      </c>
      <c r="D406" s="65" t="s">
        <v>370</v>
      </c>
      <c r="E406" s="65" t="s">
        <v>371</v>
      </c>
      <c r="F406" s="65" t="s">
        <v>260</v>
      </c>
      <c r="G406" s="65" t="s">
        <v>384</v>
      </c>
      <c r="H406" s="65" t="s">
        <v>356</v>
      </c>
      <c r="I406" s="65" t="s">
        <v>357</v>
      </c>
      <c r="J406" s="65" t="s">
        <v>225</v>
      </c>
      <c r="K406" s="65" t="s">
        <v>226</v>
      </c>
      <c r="L406" s="65" t="s">
        <v>248</v>
      </c>
      <c r="M406" s="65" t="s">
        <v>223</v>
      </c>
      <c r="N406" s="65" t="s">
        <v>338</v>
      </c>
      <c r="O406" s="65" t="s">
        <v>338</v>
      </c>
      <c r="P406" s="66"/>
      <c r="Q406" s="66"/>
      <c r="R406" s="66"/>
      <c r="S406" s="67">
        <v>1917.04</v>
      </c>
    </row>
    <row r="407" spans="1:19" hidden="1" x14ac:dyDescent="0.25">
      <c r="A407" s="65" t="s">
        <v>281</v>
      </c>
      <c r="B407" s="65" t="s">
        <v>364</v>
      </c>
      <c r="C407" s="65" t="s">
        <v>365</v>
      </c>
      <c r="D407" s="65" t="s">
        <v>349</v>
      </c>
      <c r="E407" s="65" t="s">
        <v>350</v>
      </c>
      <c r="F407" s="65" t="s">
        <v>219</v>
      </c>
      <c r="G407" s="65" t="s">
        <v>338</v>
      </c>
      <c r="H407" s="65" t="s">
        <v>356</v>
      </c>
      <c r="I407" s="65" t="s">
        <v>357</v>
      </c>
      <c r="J407" s="65" t="s">
        <v>225</v>
      </c>
      <c r="K407" s="65" t="s">
        <v>226</v>
      </c>
      <c r="L407" s="65" t="s">
        <v>351</v>
      </c>
      <c r="M407" s="65" t="s">
        <v>223</v>
      </c>
      <c r="N407" s="65" t="s">
        <v>338</v>
      </c>
      <c r="O407" s="65" t="s">
        <v>338</v>
      </c>
      <c r="P407" s="66"/>
      <c r="Q407" s="66"/>
      <c r="R407" s="66"/>
      <c r="S407" s="67">
        <v>-268.24</v>
      </c>
    </row>
    <row r="408" spans="1:19" hidden="1" x14ac:dyDescent="0.25">
      <c r="A408" s="65" t="s">
        <v>281</v>
      </c>
      <c r="B408" s="65" t="s">
        <v>372</v>
      </c>
      <c r="C408" s="65" t="s">
        <v>373</v>
      </c>
      <c r="D408" s="65" t="s">
        <v>374</v>
      </c>
      <c r="E408" s="65" t="s">
        <v>375</v>
      </c>
      <c r="F408" s="65" t="s">
        <v>219</v>
      </c>
      <c r="G408" s="65" t="s">
        <v>338</v>
      </c>
      <c r="H408" s="65" t="s">
        <v>376</v>
      </c>
      <c r="I408" s="65" t="s">
        <v>377</v>
      </c>
      <c r="J408" s="65" t="s">
        <v>225</v>
      </c>
      <c r="K408" s="65" t="s">
        <v>226</v>
      </c>
      <c r="L408" s="65" t="s">
        <v>284</v>
      </c>
      <c r="M408" s="65" t="s">
        <v>223</v>
      </c>
      <c r="N408" s="65" t="s">
        <v>338</v>
      </c>
      <c r="O408" s="65" t="s">
        <v>338</v>
      </c>
      <c r="P408" s="66"/>
      <c r="Q408" s="66"/>
      <c r="R408" s="66"/>
      <c r="S408" s="67">
        <v>120858</v>
      </c>
    </row>
    <row r="409" spans="1:19" x14ac:dyDescent="0.25">
      <c r="A409" s="65" t="s">
        <v>281</v>
      </c>
      <c r="B409" s="65" t="s">
        <v>372</v>
      </c>
      <c r="C409" s="65" t="s">
        <v>373</v>
      </c>
      <c r="D409" s="65" t="s">
        <v>374</v>
      </c>
      <c r="E409" s="65" t="s">
        <v>375</v>
      </c>
      <c r="F409" s="65" t="s">
        <v>322</v>
      </c>
      <c r="G409" s="65" t="s">
        <v>2</v>
      </c>
      <c r="H409" s="65" t="s">
        <v>376</v>
      </c>
      <c r="I409" s="65" t="s">
        <v>377</v>
      </c>
      <c r="J409" s="65" t="s">
        <v>225</v>
      </c>
      <c r="K409" s="65" t="s">
        <v>226</v>
      </c>
      <c r="L409" s="65" t="s">
        <v>284</v>
      </c>
      <c r="M409" s="65" t="s">
        <v>223</v>
      </c>
      <c r="N409" s="65" t="s">
        <v>338</v>
      </c>
      <c r="O409" s="65" t="s">
        <v>338</v>
      </c>
      <c r="P409" s="66"/>
      <c r="Q409" s="66"/>
      <c r="R409" s="66"/>
      <c r="S409" s="67">
        <v>177308.21</v>
      </c>
    </row>
    <row r="410" spans="1:19" hidden="1" x14ac:dyDescent="0.25">
      <c r="A410" s="65" t="s">
        <v>281</v>
      </c>
      <c r="B410" s="65" t="s">
        <v>372</v>
      </c>
      <c r="C410" s="65" t="s">
        <v>373</v>
      </c>
      <c r="D410" s="65" t="s">
        <v>358</v>
      </c>
      <c r="E410" s="65" t="s">
        <v>359</v>
      </c>
      <c r="F410" s="65" t="s">
        <v>219</v>
      </c>
      <c r="G410" s="65" t="s">
        <v>338</v>
      </c>
      <c r="H410" s="65" t="s">
        <v>376</v>
      </c>
      <c r="I410" s="65" t="s">
        <v>377</v>
      </c>
      <c r="J410" s="65" t="s">
        <v>225</v>
      </c>
      <c r="K410" s="65" t="s">
        <v>343</v>
      </c>
      <c r="L410" s="65" t="s">
        <v>344</v>
      </c>
      <c r="M410" s="65" t="s">
        <v>223</v>
      </c>
      <c r="N410" s="65" t="s">
        <v>338</v>
      </c>
      <c r="O410" s="65" t="s">
        <v>338</v>
      </c>
      <c r="P410" s="66"/>
      <c r="Q410" s="66"/>
      <c r="R410" s="66"/>
      <c r="S410" s="67">
        <v>3360.23</v>
      </c>
    </row>
    <row r="411" spans="1:19" hidden="1" x14ac:dyDescent="0.25">
      <c r="A411" s="65" t="s">
        <v>281</v>
      </c>
      <c r="B411" s="65" t="s">
        <v>372</v>
      </c>
      <c r="C411" s="65" t="s">
        <v>373</v>
      </c>
      <c r="D411" s="65" t="s">
        <v>358</v>
      </c>
      <c r="E411" s="65" t="s">
        <v>359</v>
      </c>
      <c r="F411" s="65" t="s">
        <v>219</v>
      </c>
      <c r="G411" s="65" t="s">
        <v>338</v>
      </c>
      <c r="H411" s="65" t="s">
        <v>376</v>
      </c>
      <c r="I411" s="65" t="s">
        <v>377</v>
      </c>
      <c r="J411" s="65" t="s">
        <v>225</v>
      </c>
      <c r="K411" s="65" t="s">
        <v>226</v>
      </c>
      <c r="L411" s="65" t="s">
        <v>382</v>
      </c>
      <c r="M411" s="65" t="s">
        <v>223</v>
      </c>
      <c r="N411" s="65" t="s">
        <v>338</v>
      </c>
      <c r="O411" s="65" t="s">
        <v>338</v>
      </c>
      <c r="P411" s="66"/>
      <c r="Q411" s="66"/>
      <c r="R411" s="66"/>
      <c r="S411" s="67">
        <v>-3360.23</v>
      </c>
    </row>
    <row r="412" spans="1:19" x14ac:dyDescent="0.25">
      <c r="A412" s="65" t="s">
        <v>281</v>
      </c>
      <c r="B412" s="65" t="s">
        <v>372</v>
      </c>
      <c r="C412" s="65" t="s">
        <v>373</v>
      </c>
      <c r="D412" s="65" t="s">
        <v>358</v>
      </c>
      <c r="E412" s="65" t="s">
        <v>359</v>
      </c>
      <c r="F412" s="65" t="s">
        <v>316</v>
      </c>
      <c r="G412" s="65" t="s">
        <v>317</v>
      </c>
      <c r="H412" s="65" t="s">
        <v>376</v>
      </c>
      <c r="I412" s="65" t="s">
        <v>377</v>
      </c>
      <c r="J412" s="65" t="s">
        <v>225</v>
      </c>
      <c r="K412" s="65" t="s">
        <v>343</v>
      </c>
      <c r="L412" s="65" t="s">
        <v>344</v>
      </c>
      <c r="M412" s="65" t="s">
        <v>223</v>
      </c>
      <c r="N412" s="65" t="s">
        <v>338</v>
      </c>
      <c r="O412" s="65" t="s">
        <v>338</v>
      </c>
      <c r="P412" s="66"/>
      <c r="Q412" s="66"/>
      <c r="R412" s="66"/>
      <c r="S412" s="67">
        <v>4909.3900000000003</v>
      </c>
    </row>
    <row r="413" spans="1:19" x14ac:dyDescent="0.25">
      <c r="A413" s="65" t="s">
        <v>281</v>
      </c>
      <c r="B413" s="65" t="s">
        <v>372</v>
      </c>
      <c r="C413" s="65" t="s">
        <v>373</v>
      </c>
      <c r="D413" s="65" t="s">
        <v>358</v>
      </c>
      <c r="E413" s="65" t="s">
        <v>359</v>
      </c>
      <c r="F413" s="65" t="s">
        <v>316</v>
      </c>
      <c r="G413" s="65" t="s">
        <v>317</v>
      </c>
      <c r="H413" s="65" t="s">
        <v>376</v>
      </c>
      <c r="I413" s="65" t="s">
        <v>377</v>
      </c>
      <c r="J413" s="65" t="s">
        <v>225</v>
      </c>
      <c r="K413" s="65" t="s">
        <v>226</v>
      </c>
      <c r="L413" s="65" t="s">
        <v>382</v>
      </c>
      <c r="M413" s="65" t="s">
        <v>223</v>
      </c>
      <c r="N413" s="65" t="s">
        <v>338</v>
      </c>
      <c r="O413" s="65" t="s">
        <v>338</v>
      </c>
      <c r="P413" s="66"/>
      <c r="Q413" s="66"/>
      <c r="R413" s="66"/>
      <c r="S413" s="67">
        <v>-4909.3900000000003</v>
      </c>
    </row>
    <row r="414" spans="1:19" hidden="1" x14ac:dyDescent="0.25">
      <c r="A414" s="65" t="s">
        <v>281</v>
      </c>
      <c r="B414" s="65" t="s">
        <v>372</v>
      </c>
      <c r="C414" s="65" t="s">
        <v>373</v>
      </c>
      <c r="D414" s="65" t="s">
        <v>347</v>
      </c>
      <c r="E414" s="65" t="s">
        <v>348</v>
      </c>
      <c r="F414" s="65" t="s">
        <v>219</v>
      </c>
      <c r="G414" s="65" t="s">
        <v>338</v>
      </c>
      <c r="H414" s="65" t="s">
        <v>376</v>
      </c>
      <c r="I414" s="65" t="s">
        <v>377</v>
      </c>
      <c r="J414" s="65" t="s">
        <v>225</v>
      </c>
      <c r="K414" s="65" t="s">
        <v>343</v>
      </c>
      <c r="L414" s="65" t="s">
        <v>344</v>
      </c>
      <c r="M414" s="65" t="s">
        <v>223</v>
      </c>
      <c r="N414" s="65" t="s">
        <v>338</v>
      </c>
      <c r="O414" s="65" t="s">
        <v>338</v>
      </c>
      <c r="P414" s="66"/>
      <c r="Q414" s="66"/>
      <c r="R414" s="66"/>
      <c r="S414" s="67">
        <v>-84.96</v>
      </c>
    </row>
    <row r="415" spans="1:19" hidden="1" x14ac:dyDescent="0.25">
      <c r="A415" s="65" t="s">
        <v>281</v>
      </c>
      <c r="B415" s="65" t="s">
        <v>372</v>
      </c>
      <c r="C415" s="65" t="s">
        <v>373</v>
      </c>
      <c r="D415" s="65" t="s">
        <v>378</v>
      </c>
      <c r="E415" s="65" t="s">
        <v>379</v>
      </c>
      <c r="F415" s="65" t="s">
        <v>219</v>
      </c>
      <c r="G415" s="65" t="s">
        <v>338</v>
      </c>
      <c r="H415" s="65" t="s">
        <v>376</v>
      </c>
      <c r="I415" s="65" t="s">
        <v>377</v>
      </c>
      <c r="J415" s="65" t="s">
        <v>225</v>
      </c>
      <c r="K415" s="65" t="s">
        <v>343</v>
      </c>
      <c r="L415" s="65" t="s">
        <v>344</v>
      </c>
      <c r="M415" s="65" t="s">
        <v>223</v>
      </c>
      <c r="N415" s="65" t="s">
        <v>338</v>
      </c>
      <c r="O415" s="65" t="s">
        <v>338</v>
      </c>
      <c r="P415" s="66"/>
      <c r="Q415" s="66"/>
      <c r="R415" s="66"/>
      <c r="S415" s="67">
        <v>-162210</v>
      </c>
    </row>
    <row r="416" spans="1:19" hidden="1" x14ac:dyDescent="0.25">
      <c r="A416" s="65" t="s">
        <v>281</v>
      </c>
      <c r="B416" s="65" t="s">
        <v>372</v>
      </c>
      <c r="C416" s="65" t="s">
        <v>373</v>
      </c>
      <c r="D416" s="65" t="s">
        <v>378</v>
      </c>
      <c r="E416" s="65" t="s">
        <v>379</v>
      </c>
      <c r="F416" s="65" t="s">
        <v>219</v>
      </c>
      <c r="G416" s="65" t="s">
        <v>338</v>
      </c>
      <c r="H416" s="65" t="s">
        <v>376</v>
      </c>
      <c r="I416" s="65" t="s">
        <v>377</v>
      </c>
      <c r="J416" s="65" t="s">
        <v>225</v>
      </c>
      <c r="K416" s="65" t="s">
        <v>226</v>
      </c>
      <c r="L416" s="65" t="s">
        <v>382</v>
      </c>
      <c r="M416" s="65" t="s">
        <v>223</v>
      </c>
      <c r="N416" s="65" t="s">
        <v>338</v>
      </c>
      <c r="O416" s="65" t="s">
        <v>338</v>
      </c>
      <c r="P416" s="66"/>
      <c r="Q416" s="66"/>
      <c r="R416" s="66"/>
      <c r="S416" s="67">
        <v>3360.23</v>
      </c>
    </row>
    <row r="417" spans="1:19" x14ac:dyDescent="0.25">
      <c r="A417" s="65" t="s">
        <v>281</v>
      </c>
      <c r="B417" s="65" t="s">
        <v>372</v>
      </c>
      <c r="C417" s="65" t="s">
        <v>373</v>
      </c>
      <c r="D417" s="65" t="s">
        <v>378</v>
      </c>
      <c r="E417" s="65" t="s">
        <v>379</v>
      </c>
      <c r="F417" s="65" t="s">
        <v>316</v>
      </c>
      <c r="G417" s="65" t="s">
        <v>317</v>
      </c>
      <c r="H417" s="65" t="s">
        <v>376</v>
      </c>
      <c r="I417" s="65" t="s">
        <v>377</v>
      </c>
      <c r="J417" s="65" t="s">
        <v>225</v>
      </c>
      <c r="K417" s="65" t="s">
        <v>343</v>
      </c>
      <c r="L417" s="65" t="s">
        <v>344</v>
      </c>
      <c r="M417" s="65" t="s">
        <v>223</v>
      </c>
      <c r="N417" s="65" t="s">
        <v>338</v>
      </c>
      <c r="O417" s="65" t="s">
        <v>338</v>
      </c>
      <c r="P417" s="66"/>
      <c r="Q417" s="66"/>
      <c r="R417" s="66"/>
      <c r="S417" s="67">
        <v>-212750.44</v>
      </c>
    </row>
    <row r="418" spans="1:19" x14ac:dyDescent="0.25">
      <c r="A418" s="65" t="s">
        <v>281</v>
      </c>
      <c r="B418" s="65" t="s">
        <v>372</v>
      </c>
      <c r="C418" s="65" t="s">
        <v>373</v>
      </c>
      <c r="D418" s="65" t="s">
        <v>378</v>
      </c>
      <c r="E418" s="65" t="s">
        <v>379</v>
      </c>
      <c r="F418" s="65" t="s">
        <v>316</v>
      </c>
      <c r="G418" s="65" t="s">
        <v>317</v>
      </c>
      <c r="H418" s="65" t="s">
        <v>376</v>
      </c>
      <c r="I418" s="65" t="s">
        <v>377</v>
      </c>
      <c r="J418" s="65" t="s">
        <v>225</v>
      </c>
      <c r="K418" s="65" t="s">
        <v>226</v>
      </c>
      <c r="L418" s="65" t="s">
        <v>382</v>
      </c>
      <c r="M418" s="65" t="s">
        <v>223</v>
      </c>
      <c r="N418" s="65" t="s">
        <v>338</v>
      </c>
      <c r="O418" s="65" t="s">
        <v>338</v>
      </c>
      <c r="P418" s="66"/>
      <c r="Q418" s="66"/>
      <c r="R418" s="66"/>
      <c r="S418" s="67">
        <v>4909.3900000000003</v>
      </c>
    </row>
    <row r="419" spans="1:19" hidden="1" x14ac:dyDescent="0.25">
      <c r="A419" s="65" t="s">
        <v>281</v>
      </c>
      <c r="B419" s="65" t="s">
        <v>372</v>
      </c>
      <c r="C419" s="65" t="s">
        <v>373</v>
      </c>
      <c r="D419" s="65" t="s">
        <v>380</v>
      </c>
      <c r="E419" s="65" t="s">
        <v>381</v>
      </c>
      <c r="F419" s="65" t="s">
        <v>219</v>
      </c>
      <c r="G419" s="65" t="s">
        <v>338</v>
      </c>
      <c r="H419" s="65" t="s">
        <v>376</v>
      </c>
      <c r="I419" s="65" t="s">
        <v>377</v>
      </c>
      <c r="J419" s="65" t="s">
        <v>225</v>
      </c>
      <c r="K419" s="65" t="s">
        <v>343</v>
      </c>
      <c r="L419" s="65" t="s">
        <v>344</v>
      </c>
      <c r="M419" s="65" t="s">
        <v>223</v>
      </c>
      <c r="N419" s="65" t="s">
        <v>338</v>
      </c>
      <c r="O419" s="65" t="s">
        <v>338</v>
      </c>
      <c r="P419" s="66"/>
      <c r="Q419" s="66"/>
      <c r="R419" s="66"/>
      <c r="S419" s="67">
        <v>-17870.919999999998</v>
      </c>
    </row>
    <row r="420" spans="1:19" x14ac:dyDescent="0.25">
      <c r="A420" s="65" t="s">
        <v>281</v>
      </c>
      <c r="B420" s="65" t="s">
        <v>372</v>
      </c>
      <c r="C420" s="65" t="s">
        <v>373</v>
      </c>
      <c r="D420" s="65" t="s">
        <v>380</v>
      </c>
      <c r="E420" s="65" t="s">
        <v>381</v>
      </c>
      <c r="F420" s="65" t="s">
        <v>316</v>
      </c>
      <c r="G420" s="65" t="s">
        <v>317</v>
      </c>
      <c r="H420" s="65" t="s">
        <v>376</v>
      </c>
      <c r="I420" s="65" t="s">
        <v>377</v>
      </c>
      <c r="J420" s="65" t="s">
        <v>225</v>
      </c>
      <c r="K420" s="65" t="s">
        <v>343</v>
      </c>
      <c r="L420" s="65" t="s">
        <v>344</v>
      </c>
      <c r="M420" s="65" t="s">
        <v>223</v>
      </c>
      <c r="N420" s="65" t="s">
        <v>338</v>
      </c>
      <c r="O420" s="65" t="s">
        <v>338</v>
      </c>
      <c r="P420" s="66"/>
      <c r="Q420" s="66"/>
      <c r="R420" s="66"/>
      <c r="S420" s="67">
        <v>-47766.73</v>
      </c>
    </row>
    <row r="421" spans="1:19" hidden="1" x14ac:dyDescent="0.25">
      <c r="A421" s="65" t="s">
        <v>281</v>
      </c>
      <c r="B421" s="65" t="s">
        <v>372</v>
      </c>
      <c r="C421" s="65" t="s">
        <v>373</v>
      </c>
      <c r="D421" s="65" t="s">
        <v>349</v>
      </c>
      <c r="E421" s="65" t="s">
        <v>350</v>
      </c>
      <c r="F421" s="65" t="s">
        <v>219</v>
      </c>
      <c r="G421" s="65" t="s">
        <v>338</v>
      </c>
      <c r="H421" s="65" t="s">
        <v>376</v>
      </c>
      <c r="I421" s="65" t="s">
        <v>377</v>
      </c>
      <c r="J421" s="65" t="s">
        <v>225</v>
      </c>
      <c r="K421" s="65" t="s">
        <v>226</v>
      </c>
      <c r="L421" s="65" t="s">
        <v>351</v>
      </c>
      <c r="M421" s="65" t="s">
        <v>223</v>
      </c>
      <c r="N421" s="65" t="s">
        <v>338</v>
      </c>
      <c r="O421" s="65" t="s">
        <v>338</v>
      </c>
      <c r="P421" s="66"/>
      <c r="Q421" s="66"/>
      <c r="R421" s="66"/>
      <c r="S421" s="67">
        <v>-920.27</v>
      </c>
    </row>
    <row r="422" spans="1:19" hidden="1" x14ac:dyDescent="0.25">
      <c r="A422" s="65" t="s">
        <v>286</v>
      </c>
      <c r="B422" s="65" t="s">
        <v>334</v>
      </c>
      <c r="C422" s="65" t="s">
        <v>335</v>
      </c>
      <c r="D422" s="65" t="s">
        <v>336</v>
      </c>
      <c r="E422" s="65" t="s">
        <v>337</v>
      </c>
      <c r="F422" s="65" t="s">
        <v>219</v>
      </c>
      <c r="G422" s="65" t="s">
        <v>338</v>
      </c>
      <c r="H422" s="65" t="s">
        <v>339</v>
      </c>
      <c r="I422" s="65" t="s">
        <v>340</v>
      </c>
      <c r="J422" s="65" t="s">
        <v>225</v>
      </c>
      <c r="K422" s="65" t="s">
        <v>226</v>
      </c>
      <c r="L422" s="65" t="s">
        <v>241</v>
      </c>
      <c r="M422" s="65" t="s">
        <v>223</v>
      </c>
      <c r="N422" s="65" t="s">
        <v>338</v>
      </c>
      <c r="O422" s="65" t="s">
        <v>338</v>
      </c>
      <c r="P422" s="66"/>
      <c r="Q422" s="66"/>
      <c r="R422" s="66"/>
      <c r="S422" s="67">
        <v>-2787378.6</v>
      </c>
    </row>
    <row r="423" spans="1:19" hidden="1" x14ac:dyDescent="0.25">
      <c r="A423" s="65" t="s">
        <v>286</v>
      </c>
      <c r="B423" s="65" t="s">
        <v>334</v>
      </c>
      <c r="C423" s="65" t="s">
        <v>335</v>
      </c>
      <c r="D423" s="65" t="s">
        <v>336</v>
      </c>
      <c r="E423" s="65" t="s">
        <v>337</v>
      </c>
      <c r="F423" s="65" t="s">
        <v>219</v>
      </c>
      <c r="G423" s="65" t="s">
        <v>338</v>
      </c>
      <c r="H423" s="65" t="s">
        <v>339</v>
      </c>
      <c r="I423" s="65" t="s">
        <v>340</v>
      </c>
      <c r="J423" s="65" t="s">
        <v>225</v>
      </c>
      <c r="K423" s="65" t="s">
        <v>226</v>
      </c>
      <c r="L423" s="65" t="s">
        <v>289</v>
      </c>
      <c r="M423" s="65" t="s">
        <v>223</v>
      </c>
      <c r="N423" s="65" t="s">
        <v>338</v>
      </c>
      <c r="O423" s="65" t="s">
        <v>338</v>
      </c>
      <c r="P423" s="66"/>
      <c r="Q423" s="66"/>
      <c r="R423" s="66"/>
      <c r="S423" s="67">
        <v>2706230.2</v>
      </c>
    </row>
    <row r="424" spans="1:19" x14ac:dyDescent="0.25">
      <c r="A424" s="65" t="s">
        <v>286</v>
      </c>
      <c r="B424" s="65" t="s">
        <v>334</v>
      </c>
      <c r="C424" s="65" t="s">
        <v>335</v>
      </c>
      <c r="D424" s="65" t="s">
        <v>336</v>
      </c>
      <c r="E424" s="65" t="s">
        <v>337</v>
      </c>
      <c r="F424" s="65" t="s">
        <v>322</v>
      </c>
      <c r="G424" s="65" t="s">
        <v>2</v>
      </c>
      <c r="H424" s="65" t="s">
        <v>339</v>
      </c>
      <c r="I424" s="65" t="s">
        <v>340</v>
      </c>
      <c r="J424" s="65" t="s">
        <v>225</v>
      </c>
      <c r="K424" s="65" t="s">
        <v>226</v>
      </c>
      <c r="L424" s="65" t="s">
        <v>241</v>
      </c>
      <c r="M424" s="65" t="s">
        <v>223</v>
      </c>
      <c r="N424" s="65" t="s">
        <v>338</v>
      </c>
      <c r="O424" s="65" t="s">
        <v>338</v>
      </c>
      <c r="P424" s="66"/>
      <c r="Q424" s="66"/>
      <c r="R424" s="66"/>
      <c r="S424" s="67">
        <v>-982419.53</v>
      </c>
    </row>
    <row r="425" spans="1:19" x14ac:dyDescent="0.25">
      <c r="A425" s="65" t="s">
        <v>286</v>
      </c>
      <c r="B425" s="65" t="s">
        <v>334</v>
      </c>
      <c r="C425" s="65" t="s">
        <v>335</v>
      </c>
      <c r="D425" s="65" t="s">
        <v>336</v>
      </c>
      <c r="E425" s="65" t="s">
        <v>337</v>
      </c>
      <c r="F425" s="65" t="s">
        <v>322</v>
      </c>
      <c r="G425" s="65" t="s">
        <v>2</v>
      </c>
      <c r="H425" s="65" t="s">
        <v>339</v>
      </c>
      <c r="I425" s="65" t="s">
        <v>340</v>
      </c>
      <c r="J425" s="65" t="s">
        <v>225</v>
      </c>
      <c r="K425" s="65" t="s">
        <v>226</v>
      </c>
      <c r="L425" s="65" t="s">
        <v>289</v>
      </c>
      <c r="M425" s="65" t="s">
        <v>223</v>
      </c>
      <c r="N425" s="65" t="s">
        <v>338</v>
      </c>
      <c r="O425" s="65" t="s">
        <v>338</v>
      </c>
      <c r="P425" s="66"/>
      <c r="Q425" s="66"/>
      <c r="R425" s="66"/>
      <c r="S425" s="67">
        <v>918365.36</v>
      </c>
    </row>
    <row r="426" spans="1:19" hidden="1" x14ac:dyDescent="0.25">
      <c r="A426" s="65" t="s">
        <v>286</v>
      </c>
      <c r="B426" s="65" t="s">
        <v>334</v>
      </c>
      <c r="C426" s="65" t="s">
        <v>335</v>
      </c>
      <c r="D426" s="65" t="s">
        <v>341</v>
      </c>
      <c r="E426" s="65" t="s">
        <v>342</v>
      </c>
      <c r="F426" s="65" t="s">
        <v>219</v>
      </c>
      <c r="G426" s="65" t="s">
        <v>338</v>
      </c>
      <c r="H426" s="65" t="s">
        <v>339</v>
      </c>
      <c r="I426" s="65" t="s">
        <v>340</v>
      </c>
      <c r="J426" s="65" t="s">
        <v>225</v>
      </c>
      <c r="K426" s="65" t="s">
        <v>343</v>
      </c>
      <c r="L426" s="65" t="s">
        <v>344</v>
      </c>
      <c r="M426" s="65" t="s">
        <v>223</v>
      </c>
      <c r="N426" s="65" t="s">
        <v>338</v>
      </c>
      <c r="O426" s="65" t="s">
        <v>338</v>
      </c>
      <c r="P426" s="66"/>
      <c r="Q426" s="66"/>
      <c r="R426" s="66"/>
      <c r="S426" s="67">
        <v>-3644625.29</v>
      </c>
    </row>
    <row r="427" spans="1:19" x14ac:dyDescent="0.25">
      <c r="A427" s="65" t="s">
        <v>286</v>
      </c>
      <c r="B427" s="65" t="s">
        <v>334</v>
      </c>
      <c r="C427" s="65" t="s">
        <v>335</v>
      </c>
      <c r="D427" s="65" t="s">
        <v>341</v>
      </c>
      <c r="E427" s="65" t="s">
        <v>342</v>
      </c>
      <c r="F427" s="65" t="s">
        <v>316</v>
      </c>
      <c r="G427" s="65" t="s">
        <v>317</v>
      </c>
      <c r="H427" s="65" t="s">
        <v>339</v>
      </c>
      <c r="I427" s="65" t="s">
        <v>340</v>
      </c>
      <c r="J427" s="65" t="s">
        <v>225</v>
      </c>
      <c r="K427" s="65" t="s">
        <v>343</v>
      </c>
      <c r="L427" s="65" t="s">
        <v>344</v>
      </c>
      <c r="M427" s="65" t="s">
        <v>223</v>
      </c>
      <c r="N427" s="65" t="s">
        <v>338</v>
      </c>
      <c r="O427" s="65" t="s">
        <v>338</v>
      </c>
      <c r="P427" s="66"/>
      <c r="Q427" s="66"/>
      <c r="R427" s="66"/>
      <c r="S427" s="67">
        <v>-1963510.21</v>
      </c>
    </row>
    <row r="428" spans="1:19" hidden="1" x14ac:dyDescent="0.25">
      <c r="A428" s="65" t="s">
        <v>286</v>
      </c>
      <c r="B428" s="65" t="s">
        <v>334</v>
      </c>
      <c r="C428" s="65" t="s">
        <v>335</v>
      </c>
      <c r="D428" s="65" t="s">
        <v>345</v>
      </c>
      <c r="E428" s="65" t="s">
        <v>346</v>
      </c>
      <c r="F428" s="65" t="s">
        <v>219</v>
      </c>
      <c r="G428" s="65" t="s">
        <v>338</v>
      </c>
      <c r="H428" s="65" t="s">
        <v>339</v>
      </c>
      <c r="I428" s="65" t="s">
        <v>340</v>
      </c>
      <c r="J428" s="65" t="s">
        <v>225</v>
      </c>
      <c r="K428" s="65" t="s">
        <v>343</v>
      </c>
      <c r="L428" s="65" t="s">
        <v>344</v>
      </c>
      <c r="M428" s="65" t="s">
        <v>223</v>
      </c>
      <c r="N428" s="65" t="s">
        <v>338</v>
      </c>
      <c r="O428" s="65" t="s">
        <v>338</v>
      </c>
      <c r="P428" s="66"/>
      <c r="Q428" s="66"/>
      <c r="R428" s="66"/>
      <c r="S428" s="67">
        <v>-132332.28</v>
      </c>
    </row>
    <row r="429" spans="1:19" x14ac:dyDescent="0.25">
      <c r="A429" s="65" t="s">
        <v>286</v>
      </c>
      <c r="B429" s="65" t="s">
        <v>334</v>
      </c>
      <c r="C429" s="65" t="s">
        <v>335</v>
      </c>
      <c r="D429" s="65" t="s">
        <v>345</v>
      </c>
      <c r="E429" s="65" t="s">
        <v>346</v>
      </c>
      <c r="F429" s="65" t="s">
        <v>316</v>
      </c>
      <c r="G429" s="65" t="s">
        <v>317</v>
      </c>
      <c r="H429" s="65" t="s">
        <v>339</v>
      </c>
      <c r="I429" s="65" t="s">
        <v>340</v>
      </c>
      <c r="J429" s="65" t="s">
        <v>225</v>
      </c>
      <c r="K429" s="65" t="s">
        <v>343</v>
      </c>
      <c r="L429" s="65" t="s">
        <v>344</v>
      </c>
      <c r="M429" s="65" t="s">
        <v>223</v>
      </c>
      <c r="N429" s="65" t="s">
        <v>338</v>
      </c>
      <c r="O429" s="65" t="s">
        <v>338</v>
      </c>
      <c r="P429" s="66"/>
      <c r="Q429" s="66"/>
      <c r="R429" s="66"/>
      <c r="S429" s="67">
        <v>-5986.22</v>
      </c>
    </row>
    <row r="430" spans="1:19" x14ac:dyDescent="0.25">
      <c r="A430" s="65" t="s">
        <v>286</v>
      </c>
      <c r="B430" s="65" t="s">
        <v>334</v>
      </c>
      <c r="C430" s="65" t="s">
        <v>335</v>
      </c>
      <c r="D430" s="65" t="s">
        <v>345</v>
      </c>
      <c r="E430" s="65" t="s">
        <v>346</v>
      </c>
      <c r="F430" s="65" t="s">
        <v>294</v>
      </c>
      <c r="G430" s="65" t="s">
        <v>30</v>
      </c>
      <c r="H430" s="65" t="s">
        <v>339</v>
      </c>
      <c r="I430" s="65" t="s">
        <v>340</v>
      </c>
      <c r="J430" s="65" t="s">
        <v>225</v>
      </c>
      <c r="K430" s="65" t="s">
        <v>343</v>
      </c>
      <c r="L430" s="65" t="s">
        <v>344</v>
      </c>
      <c r="M430" s="65" t="s">
        <v>223</v>
      </c>
      <c r="N430" s="65" t="s">
        <v>338</v>
      </c>
      <c r="O430" s="65" t="s">
        <v>338</v>
      </c>
      <c r="P430" s="66"/>
      <c r="Q430" s="66"/>
      <c r="R430" s="66"/>
      <c r="S430" s="67">
        <v>10.29</v>
      </c>
    </row>
    <row r="431" spans="1:19" x14ac:dyDescent="0.25">
      <c r="A431" s="65" t="s">
        <v>286</v>
      </c>
      <c r="B431" s="65" t="s">
        <v>334</v>
      </c>
      <c r="C431" s="65" t="s">
        <v>335</v>
      </c>
      <c r="D431" s="65" t="s">
        <v>345</v>
      </c>
      <c r="E431" s="65" t="s">
        <v>346</v>
      </c>
      <c r="F431" s="65" t="s">
        <v>295</v>
      </c>
      <c r="G431" s="65" t="s">
        <v>31</v>
      </c>
      <c r="H431" s="65" t="s">
        <v>339</v>
      </c>
      <c r="I431" s="65" t="s">
        <v>340</v>
      </c>
      <c r="J431" s="65" t="s">
        <v>225</v>
      </c>
      <c r="K431" s="65" t="s">
        <v>343</v>
      </c>
      <c r="L431" s="65" t="s">
        <v>344</v>
      </c>
      <c r="M431" s="65" t="s">
        <v>223</v>
      </c>
      <c r="N431" s="65" t="s">
        <v>338</v>
      </c>
      <c r="O431" s="65" t="s">
        <v>338</v>
      </c>
      <c r="P431" s="66"/>
      <c r="Q431" s="66"/>
      <c r="R431" s="66"/>
      <c r="S431" s="67">
        <v>30</v>
      </c>
    </row>
    <row r="432" spans="1:19" hidden="1" x14ac:dyDescent="0.25">
      <c r="A432" s="65" t="s">
        <v>286</v>
      </c>
      <c r="B432" s="65" t="s">
        <v>334</v>
      </c>
      <c r="C432" s="65" t="s">
        <v>335</v>
      </c>
      <c r="D432" s="65" t="s">
        <v>349</v>
      </c>
      <c r="E432" s="65" t="s">
        <v>350</v>
      </c>
      <c r="F432" s="65" t="s">
        <v>219</v>
      </c>
      <c r="G432" s="65" t="s">
        <v>338</v>
      </c>
      <c r="H432" s="65" t="s">
        <v>339</v>
      </c>
      <c r="I432" s="65" t="s">
        <v>340</v>
      </c>
      <c r="J432" s="65" t="s">
        <v>225</v>
      </c>
      <c r="K432" s="65" t="s">
        <v>226</v>
      </c>
      <c r="L432" s="65" t="s">
        <v>385</v>
      </c>
      <c r="M432" s="65" t="s">
        <v>223</v>
      </c>
      <c r="N432" s="65" t="s">
        <v>338</v>
      </c>
      <c r="O432" s="65" t="s">
        <v>338</v>
      </c>
      <c r="P432" s="66"/>
      <c r="Q432" s="66"/>
      <c r="R432" s="66"/>
      <c r="S432" s="67">
        <v>46.66</v>
      </c>
    </row>
    <row r="433" spans="1:19" hidden="1" x14ac:dyDescent="0.25">
      <c r="A433" s="65" t="s">
        <v>286</v>
      </c>
      <c r="B433" s="65" t="s">
        <v>352</v>
      </c>
      <c r="C433" s="65" t="s">
        <v>353</v>
      </c>
      <c r="D433" s="65" t="s">
        <v>354</v>
      </c>
      <c r="E433" s="65" t="s">
        <v>355</v>
      </c>
      <c r="F433" s="65" t="s">
        <v>219</v>
      </c>
      <c r="G433" s="65" t="s">
        <v>338</v>
      </c>
      <c r="H433" s="65" t="s">
        <v>356</v>
      </c>
      <c r="I433" s="65" t="s">
        <v>357</v>
      </c>
      <c r="J433" s="65" t="s">
        <v>225</v>
      </c>
      <c r="K433" s="65" t="s">
        <v>226</v>
      </c>
      <c r="L433" s="65" t="s">
        <v>241</v>
      </c>
      <c r="M433" s="65" t="s">
        <v>223</v>
      </c>
      <c r="N433" s="65" t="s">
        <v>338</v>
      </c>
      <c r="O433" s="65" t="s">
        <v>338</v>
      </c>
      <c r="P433" s="66"/>
      <c r="Q433" s="66"/>
      <c r="R433" s="66"/>
      <c r="S433" s="67">
        <v>-751413.63</v>
      </c>
    </row>
    <row r="434" spans="1:19" hidden="1" x14ac:dyDescent="0.25">
      <c r="A434" s="65" t="s">
        <v>286</v>
      </c>
      <c r="B434" s="65" t="s">
        <v>352</v>
      </c>
      <c r="C434" s="65" t="s">
        <v>353</v>
      </c>
      <c r="D434" s="65" t="s">
        <v>354</v>
      </c>
      <c r="E434" s="65" t="s">
        <v>355</v>
      </c>
      <c r="F434" s="65" t="s">
        <v>219</v>
      </c>
      <c r="G434" s="65" t="s">
        <v>338</v>
      </c>
      <c r="H434" s="65" t="s">
        <v>356</v>
      </c>
      <c r="I434" s="65" t="s">
        <v>357</v>
      </c>
      <c r="J434" s="65" t="s">
        <v>225</v>
      </c>
      <c r="K434" s="65" t="s">
        <v>226</v>
      </c>
      <c r="L434" s="65" t="s">
        <v>289</v>
      </c>
      <c r="M434" s="65" t="s">
        <v>223</v>
      </c>
      <c r="N434" s="65" t="s">
        <v>338</v>
      </c>
      <c r="O434" s="65" t="s">
        <v>338</v>
      </c>
      <c r="P434" s="66"/>
      <c r="Q434" s="66"/>
      <c r="R434" s="66"/>
      <c r="S434" s="67">
        <v>802680.95</v>
      </c>
    </row>
    <row r="435" spans="1:19" x14ac:dyDescent="0.25">
      <c r="A435" s="65" t="s">
        <v>286</v>
      </c>
      <c r="B435" s="65" t="s">
        <v>352</v>
      </c>
      <c r="C435" s="65" t="s">
        <v>353</v>
      </c>
      <c r="D435" s="65" t="s">
        <v>354</v>
      </c>
      <c r="E435" s="65" t="s">
        <v>355</v>
      </c>
      <c r="F435" s="65" t="s">
        <v>322</v>
      </c>
      <c r="G435" s="65" t="s">
        <v>2</v>
      </c>
      <c r="H435" s="65" t="s">
        <v>356</v>
      </c>
      <c r="I435" s="65" t="s">
        <v>357</v>
      </c>
      <c r="J435" s="65" t="s">
        <v>225</v>
      </c>
      <c r="K435" s="65" t="s">
        <v>226</v>
      </c>
      <c r="L435" s="65" t="s">
        <v>241</v>
      </c>
      <c r="M435" s="65" t="s">
        <v>223</v>
      </c>
      <c r="N435" s="65" t="s">
        <v>338</v>
      </c>
      <c r="O435" s="65" t="s">
        <v>338</v>
      </c>
      <c r="P435" s="66"/>
      <c r="Q435" s="66"/>
      <c r="R435" s="66"/>
      <c r="S435" s="67">
        <v>-515861.57</v>
      </c>
    </row>
    <row r="436" spans="1:19" x14ac:dyDescent="0.25">
      <c r="A436" s="65" t="s">
        <v>286</v>
      </c>
      <c r="B436" s="65" t="s">
        <v>352</v>
      </c>
      <c r="C436" s="65" t="s">
        <v>353</v>
      </c>
      <c r="D436" s="65" t="s">
        <v>354</v>
      </c>
      <c r="E436" s="65" t="s">
        <v>355</v>
      </c>
      <c r="F436" s="65" t="s">
        <v>322</v>
      </c>
      <c r="G436" s="65" t="s">
        <v>2</v>
      </c>
      <c r="H436" s="65" t="s">
        <v>356</v>
      </c>
      <c r="I436" s="65" t="s">
        <v>357</v>
      </c>
      <c r="J436" s="65" t="s">
        <v>225</v>
      </c>
      <c r="K436" s="65" t="s">
        <v>226</v>
      </c>
      <c r="L436" s="65" t="s">
        <v>289</v>
      </c>
      <c r="M436" s="65" t="s">
        <v>223</v>
      </c>
      <c r="N436" s="65" t="s">
        <v>338</v>
      </c>
      <c r="O436" s="65" t="s">
        <v>338</v>
      </c>
      <c r="P436" s="66"/>
      <c r="Q436" s="66"/>
      <c r="R436" s="66"/>
      <c r="S436" s="67">
        <v>602965.56000000006</v>
      </c>
    </row>
    <row r="437" spans="1:19" hidden="1" x14ac:dyDescent="0.25">
      <c r="A437" s="65" t="s">
        <v>286</v>
      </c>
      <c r="B437" s="65" t="s">
        <v>352</v>
      </c>
      <c r="C437" s="65" t="s">
        <v>353</v>
      </c>
      <c r="D437" s="65" t="s">
        <v>341</v>
      </c>
      <c r="E437" s="65" t="s">
        <v>342</v>
      </c>
      <c r="F437" s="65" t="s">
        <v>219</v>
      </c>
      <c r="G437" s="65" t="s">
        <v>338</v>
      </c>
      <c r="H437" s="65" t="s">
        <v>356</v>
      </c>
      <c r="I437" s="65" t="s">
        <v>357</v>
      </c>
      <c r="J437" s="65" t="s">
        <v>225</v>
      </c>
      <c r="K437" s="65" t="s">
        <v>343</v>
      </c>
      <c r="L437" s="65" t="s">
        <v>344</v>
      </c>
      <c r="M437" s="65" t="s">
        <v>223</v>
      </c>
      <c r="N437" s="65" t="s">
        <v>338</v>
      </c>
      <c r="O437" s="65" t="s">
        <v>338</v>
      </c>
      <c r="P437" s="66"/>
      <c r="Q437" s="66"/>
      <c r="R437" s="66"/>
      <c r="S437" s="67">
        <v>-28.95</v>
      </c>
    </row>
    <row r="438" spans="1:19" hidden="1" x14ac:dyDescent="0.25">
      <c r="A438" s="65" t="s">
        <v>286</v>
      </c>
      <c r="B438" s="65" t="s">
        <v>352</v>
      </c>
      <c r="C438" s="65" t="s">
        <v>353</v>
      </c>
      <c r="D438" s="65" t="s">
        <v>341</v>
      </c>
      <c r="E438" s="65" t="s">
        <v>342</v>
      </c>
      <c r="F438" s="65" t="s">
        <v>219</v>
      </c>
      <c r="G438" s="65" t="s">
        <v>338</v>
      </c>
      <c r="H438" s="65" t="s">
        <v>356</v>
      </c>
      <c r="I438" s="65" t="s">
        <v>357</v>
      </c>
      <c r="J438" s="65" t="s">
        <v>225</v>
      </c>
      <c r="K438" s="65" t="s">
        <v>226</v>
      </c>
      <c r="L438" s="65" t="s">
        <v>386</v>
      </c>
      <c r="M438" s="65" t="s">
        <v>223</v>
      </c>
      <c r="N438" s="65" t="s">
        <v>338</v>
      </c>
      <c r="O438" s="65" t="s">
        <v>338</v>
      </c>
      <c r="P438" s="66"/>
      <c r="Q438" s="66"/>
      <c r="R438" s="66"/>
      <c r="S438" s="67">
        <v>28.95</v>
      </c>
    </row>
    <row r="439" spans="1:19" x14ac:dyDescent="0.25">
      <c r="A439" s="65" t="s">
        <v>286</v>
      </c>
      <c r="B439" s="65" t="s">
        <v>352</v>
      </c>
      <c r="C439" s="65" t="s">
        <v>353</v>
      </c>
      <c r="D439" s="65" t="s">
        <v>341</v>
      </c>
      <c r="E439" s="65" t="s">
        <v>342</v>
      </c>
      <c r="F439" s="65" t="s">
        <v>316</v>
      </c>
      <c r="G439" s="65" t="s">
        <v>317</v>
      </c>
      <c r="H439" s="65" t="s">
        <v>356</v>
      </c>
      <c r="I439" s="65" t="s">
        <v>357</v>
      </c>
      <c r="J439" s="65" t="s">
        <v>225</v>
      </c>
      <c r="K439" s="65" t="s">
        <v>343</v>
      </c>
      <c r="L439" s="65" t="s">
        <v>344</v>
      </c>
      <c r="M439" s="65" t="s">
        <v>223</v>
      </c>
      <c r="N439" s="65" t="s">
        <v>338</v>
      </c>
      <c r="O439" s="65" t="s">
        <v>338</v>
      </c>
      <c r="P439" s="66"/>
      <c r="Q439" s="66"/>
      <c r="R439" s="66"/>
      <c r="S439" s="67">
        <v>-0.89</v>
      </c>
    </row>
    <row r="440" spans="1:19" x14ac:dyDescent="0.25">
      <c r="A440" s="65" t="s">
        <v>286</v>
      </c>
      <c r="B440" s="65" t="s">
        <v>352</v>
      </c>
      <c r="C440" s="65" t="s">
        <v>353</v>
      </c>
      <c r="D440" s="65" t="s">
        <v>341</v>
      </c>
      <c r="E440" s="65" t="s">
        <v>342</v>
      </c>
      <c r="F440" s="65" t="s">
        <v>316</v>
      </c>
      <c r="G440" s="65" t="s">
        <v>317</v>
      </c>
      <c r="H440" s="65" t="s">
        <v>356</v>
      </c>
      <c r="I440" s="65" t="s">
        <v>357</v>
      </c>
      <c r="J440" s="65" t="s">
        <v>225</v>
      </c>
      <c r="K440" s="65" t="s">
        <v>226</v>
      </c>
      <c r="L440" s="65" t="s">
        <v>386</v>
      </c>
      <c r="M440" s="65" t="s">
        <v>223</v>
      </c>
      <c r="N440" s="65" t="s">
        <v>338</v>
      </c>
      <c r="O440" s="65" t="s">
        <v>338</v>
      </c>
      <c r="P440" s="66"/>
      <c r="Q440" s="66"/>
      <c r="R440" s="66"/>
      <c r="S440" s="67">
        <v>0.89</v>
      </c>
    </row>
    <row r="441" spans="1:19" hidden="1" x14ac:dyDescent="0.25">
      <c r="A441" s="65" t="s">
        <v>286</v>
      </c>
      <c r="B441" s="65" t="s">
        <v>352</v>
      </c>
      <c r="C441" s="65" t="s">
        <v>353</v>
      </c>
      <c r="D441" s="65" t="s">
        <v>358</v>
      </c>
      <c r="E441" s="65" t="s">
        <v>359</v>
      </c>
      <c r="F441" s="65" t="s">
        <v>219</v>
      </c>
      <c r="G441" s="65" t="s">
        <v>338</v>
      </c>
      <c r="H441" s="65" t="s">
        <v>356</v>
      </c>
      <c r="I441" s="65" t="s">
        <v>357</v>
      </c>
      <c r="J441" s="65" t="s">
        <v>225</v>
      </c>
      <c r="K441" s="65" t="s">
        <v>343</v>
      </c>
      <c r="L441" s="65" t="s">
        <v>344</v>
      </c>
      <c r="M441" s="65" t="s">
        <v>223</v>
      </c>
      <c r="N441" s="65" t="s">
        <v>338</v>
      </c>
      <c r="O441" s="65" t="s">
        <v>338</v>
      </c>
      <c r="P441" s="66"/>
      <c r="Q441" s="66"/>
      <c r="R441" s="66"/>
      <c r="S441" s="67">
        <v>-1134006.8999999999</v>
      </c>
    </row>
    <row r="442" spans="1:19" hidden="1" x14ac:dyDescent="0.25">
      <c r="A442" s="65" t="s">
        <v>286</v>
      </c>
      <c r="B442" s="65" t="s">
        <v>352</v>
      </c>
      <c r="C442" s="65" t="s">
        <v>353</v>
      </c>
      <c r="D442" s="65" t="s">
        <v>358</v>
      </c>
      <c r="E442" s="65" t="s">
        <v>359</v>
      </c>
      <c r="F442" s="65" t="s">
        <v>219</v>
      </c>
      <c r="G442" s="65" t="s">
        <v>338</v>
      </c>
      <c r="H442" s="65" t="s">
        <v>356</v>
      </c>
      <c r="I442" s="65" t="s">
        <v>357</v>
      </c>
      <c r="J442" s="65" t="s">
        <v>225</v>
      </c>
      <c r="K442" s="65" t="s">
        <v>226</v>
      </c>
      <c r="L442" s="65" t="s">
        <v>386</v>
      </c>
      <c r="M442" s="65" t="s">
        <v>223</v>
      </c>
      <c r="N442" s="65" t="s">
        <v>338</v>
      </c>
      <c r="O442" s="65" t="s">
        <v>338</v>
      </c>
      <c r="P442" s="66"/>
      <c r="Q442" s="66"/>
      <c r="R442" s="66"/>
      <c r="S442" s="67">
        <v>-28.95</v>
      </c>
    </row>
    <row r="443" spans="1:19" x14ac:dyDescent="0.25">
      <c r="A443" s="65" t="s">
        <v>286</v>
      </c>
      <c r="B443" s="65" t="s">
        <v>352</v>
      </c>
      <c r="C443" s="65" t="s">
        <v>353</v>
      </c>
      <c r="D443" s="65" t="s">
        <v>358</v>
      </c>
      <c r="E443" s="65" t="s">
        <v>359</v>
      </c>
      <c r="F443" s="65" t="s">
        <v>316</v>
      </c>
      <c r="G443" s="65" t="s">
        <v>317</v>
      </c>
      <c r="H443" s="65" t="s">
        <v>356</v>
      </c>
      <c r="I443" s="65" t="s">
        <v>357</v>
      </c>
      <c r="J443" s="65" t="s">
        <v>225</v>
      </c>
      <c r="K443" s="65" t="s">
        <v>343</v>
      </c>
      <c r="L443" s="65" t="s">
        <v>344</v>
      </c>
      <c r="M443" s="65" t="s">
        <v>223</v>
      </c>
      <c r="N443" s="65" t="s">
        <v>338</v>
      </c>
      <c r="O443" s="65" t="s">
        <v>338</v>
      </c>
      <c r="P443" s="66"/>
      <c r="Q443" s="66"/>
      <c r="R443" s="66"/>
      <c r="S443" s="67">
        <v>-1049885.53</v>
      </c>
    </row>
    <row r="444" spans="1:19" x14ac:dyDescent="0.25">
      <c r="A444" s="65" t="s">
        <v>286</v>
      </c>
      <c r="B444" s="65" t="s">
        <v>352</v>
      </c>
      <c r="C444" s="65" t="s">
        <v>353</v>
      </c>
      <c r="D444" s="65" t="s">
        <v>358</v>
      </c>
      <c r="E444" s="65" t="s">
        <v>359</v>
      </c>
      <c r="F444" s="65" t="s">
        <v>316</v>
      </c>
      <c r="G444" s="65" t="s">
        <v>317</v>
      </c>
      <c r="H444" s="65" t="s">
        <v>356</v>
      </c>
      <c r="I444" s="65" t="s">
        <v>357</v>
      </c>
      <c r="J444" s="65" t="s">
        <v>225</v>
      </c>
      <c r="K444" s="65" t="s">
        <v>226</v>
      </c>
      <c r="L444" s="65" t="s">
        <v>386</v>
      </c>
      <c r="M444" s="65" t="s">
        <v>223</v>
      </c>
      <c r="N444" s="65" t="s">
        <v>338</v>
      </c>
      <c r="O444" s="65" t="s">
        <v>338</v>
      </c>
      <c r="P444" s="66"/>
      <c r="Q444" s="66"/>
      <c r="R444" s="66"/>
      <c r="S444" s="67">
        <v>-0.89</v>
      </c>
    </row>
    <row r="445" spans="1:19" hidden="1" x14ac:dyDescent="0.25">
      <c r="A445" s="65" t="s">
        <v>286</v>
      </c>
      <c r="B445" s="65" t="s">
        <v>352</v>
      </c>
      <c r="C445" s="65" t="s">
        <v>353</v>
      </c>
      <c r="D445" s="65" t="s">
        <v>360</v>
      </c>
      <c r="E445" s="65" t="s">
        <v>361</v>
      </c>
      <c r="F445" s="65" t="s">
        <v>219</v>
      </c>
      <c r="G445" s="65" t="s">
        <v>338</v>
      </c>
      <c r="H445" s="65" t="s">
        <v>356</v>
      </c>
      <c r="I445" s="65" t="s">
        <v>357</v>
      </c>
      <c r="J445" s="65" t="s">
        <v>225</v>
      </c>
      <c r="K445" s="65" t="s">
        <v>343</v>
      </c>
      <c r="L445" s="65" t="s">
        <v>344</v>
      </c>
      <c r="M445" s="65" t="s">
        <v>223</v>
      </c>
      <c r="N445" s="65" t="s">
        <v>338</v>
      </c>
      <c r="O445" s="65" t="s">
        <v>338</v>
      </c>
      <c r="P445" s="66"/>
      <c r="Q445" s="66"/>
      <c r="R445" s="66"/>
      <c r="S445" s="67">
        <v>-17068.73</v>
      </c>
    </row>
    <row r="446" spans="1:19" x14ac:dyDescent="0.25">
      <c r="A446" s="65" t="s">
        <v>286</v>
      </c>
      <c r="B446" s="65" t="s">
        <v>352</v>
      </c>
      <c r="C446" s="65" t="s">
        <v>353</v>
      </c>
      <c r="D446" s="65" t="s">
        <v>360</v>
      </c>
      <c r="E446" s="65" t="s">
        <v>361</v>
      </c>
      <c r="F446" s="65" t="s">
        <v>316</v>
      </c>
      <c r="G446" s="65" t="s">
        <v>317</v>
      </c>
      <c r="H446" s="65" t="s">
        <v>356</v>
      </c>
      <c r="I446" s="65" t="s">
        <v>357</v>
      </c>
      <c r="J446" s="65" t="s">
        <v>225</v>
      </c>
      <c r="K446" s="65" t="s">
        <v>343</v>
      </c>
      <c r="L446" s="65" t="s">
        <v>344</v>
      </c>
      <c r="M446" s="65" t="s">
        <v>223</v>
      </c>
      <c r="N446" s="65" t="s">
        <v>338</v>
      </c>
      <c r="O446" s="65" t="s">
        <v>338</v>
      </c>
      <c r="P446" s="66"/>
      <c r="Q446" s="66"/>
      <c r="R446" s="66"/>
      <c r="S446" s="67">
        <v>-28970.3</v>
      </c>
    </row>
    <row r="447" spans="1:19" hidden="1" x14ac:dyDescent="0.25">
      <c r="A447" s="65" t="s">
        <v>286</v>
      </c>
      <c r="B447" s="65" t="s">
        <v>364</v>
      </c>
      <c r="C447" s="65" t="s">
        <v>365</v>
      </c>
      <c r="D447" s="65" t="s">
        <v>366</v>
      </c>
      <c r="E447" s="65" t="s">
        <v>367</v>
      </c>
      <c r="F447" s="65" t="s">
        <v>219</v>
      </c>
      <c r="G447" s="65" t="s">
        <v>338</v>
      </c>
      <c r="H447" s="65" t="s">
        <v>356</v>
      </c>
      <c r="I447" s="65" t="s">
        <v>357</v>
      </c>
      <c r="J447" s="65" t="s">
        <v>225</v>
      </c>
      <c r="K447" s="65" t="s">
        <v>226</v>
      </c>
      <c r="L447" s="65" t="s">
        <v>241</v>
      </c>
      <c r="M447" s="65" t="s">
        <v>223</v>
      </c>
      <c r="N447" s="65" t="s">
        <v>338</v>
      </c>
      <c r="O447" s="65" t="s">
        <v>338</v>
      </c>
      <c r="P447" s="66"/>
      <c r="Q447" s="66"/>
      <c r="R447" s="66"/>
      <c r="S447" s="67">
        <v>-35165.949999999997</v>
      </c>
    </row>
    <row r="448" spans="1:19" hidden="1" x14ac:dyDescent="0.25">
      <c r="A448" s="65" t="s">
        <v>286</v>
      </c>
      <c r="B448" s="65" t="s">
        <v>364</v>
      </c>
      <c r="C448" s="65" t="s">
        <v>365</v>
      </c>
      <c r="D448" s="65" t="s">
        <v>366</v>
      </c>
      <c r="E448" s="65" t="s">
        <v>367</v>
      </c>
      <c r="F448" s="65" t="s">
        <v>219</v>
      </c>
      <c r="G448" s="65" t="s">
        <v>338</v>
      </c>
      <c r="H448" s="65" t="s">
        <v>356</v>
      </c>
      <c r="I448" s="65" t="s">
        <v>357</v>
      </c>
      <c r="J448" s="65" t="s">
        <v>225</v>
      </c>
      <c r="K448" s="65" t="s">
        <v>226</v>
      </c>
      <c r="L448" s="65" t="s">
        <v>289</v>
      </c>
      <c r="M448" s="65" t="s">
        <v>223</v>
      </c>
      <c r="N448" s="65" t="s">
        <v>338</v>
      </c>
      <c r="O448" s="65" t="s">
        <v>338</v>
      </c>
      <c r="P448" s="66"/>
      <c r="Q448" s="66"/>
      <c r="R448" s="66"/>
      <c r="S448" s="67">
        <v>42939.99</v>
      </c>
    </row>
    <row r="449" spans="1:19" x14ac:dyDescent="0.25">
      <c r="A449" s="65" t="s">
        <v>286</v>
      </c>
      <c r="B449" s="65" t="s">
        <v>364</v>
      </c>
      <c r="C449" s="65" t="s">
        <v>365</v>
      </c>
      <c r="D449" s="65" t="s">
        <v>366</v>
      </c>
      <c r="E449" s="65" t="s">
        <v>367</v>
      </c>
      <c r="F449" s="65" t="s">
        <v>322</v>
      </c>
      <c r="G449" s="65" t="s">
        <v>2</v>
      </c>
      <c r="H449" s="65" t="s">
        <v>356</v>
      </c>
      <c r="I449" s="65" t="s">
        <v>357</v>
      </c>
      <c r="J449" s="65" t="s">
        <v>225</v>
      </c>
      <c r="K449" s="65" t="s">
        <v>226</v>
      </c>
      <c r="L449" s="65" t="s">
        <v>241</v>
      </c>
      <c r="M449" s="65" t="s">
        <v>223</v>
      </c>
      <c r="N449" s="65" t="s">
        <v>338</v>
      </c>
      <c r="O449" s="65" t="s">
        <v>338</v>
      </c>
      <c r="P449" s="66"/>
      <c r="Q449" s="66"/>
      <c r="R449" s="66"/>
      <c r="S449" s="67">
        <v>-75749.710000000006</v>
      </c>
    </row>
    <row r="450" spans="1:19" x14ac:dyDescent="0.25">
      <c r="A450" s="65" t="s">
        <v>286</v>
      </c>
      <c r="B450" s="65" t="s">
        <v>364</v>
      </c>
      <c r="C450" s="65" t="s">
        <v>365</v>
      </c>
      <c r="D450" s="65" t="s">
        <v>366</v>
      </c>
      <c r="E450" s="65" t="s">
        <v>367</v>
      </c>
      <c r="F450" s="65" t="s">
        <v>322</v>
      </c>
      <c r="G450" s="65" t="s">
        <v>2</v>
      </c>
      <c r="H450" s="65" t="s">
        <v>356</v>
      </c>
      <c r="I450" s="65" t="s">
        <v>357</v>
      </c>
      <c r="J450" s="65" t="s">
        <v>225</v>
      </c>
      <c r="K450" s="65" t="s">
        <v>226</v>
      </c>
      <c r="L450" s="65" t="s">
        <v>289</v>
      </c>
      <c r="M450" s="65" t="s">
        <v>223</v>
      </c>
      <c r="N450" s="65" t="s">
        <v>338</v>
      </c>
      <c r="O450" s="65" t="s">
        <v>338</v>
      </c>
      <c r="P450" s="66"/>
      <c r="Q450" s="66"/>
      <c r="R450" s="66"/>
      <c r="S450" s="67">
        <v>99848.07</v>
      </c>
    </row>
    <row r="451" spans="1:19" hidden="1" x14ac:dyDescent="0.25">
      <c r="A451" s="65" t="s">
        <v>286</v>
      </c>
      <c r="B451" s="65" t="s">
        <v>364</v>
      </c>
      <c r="C451" s="65" t="s">
        <v>365</v>
      </c>
      <c r="D451" s="65" t="s">
        <v>358</v>
      </c>
      <c r="E451" s="65" t="s">
        <v>359</v>
      </c>
      <c r="F451" s="65" t="s">
        <v>219</v>
      </c>
      <c r="G451" s="65" t="s">
        <v>338</v>
      </c>
      <c r="H451" s="65" t="s">
        <v>356</v>
      </c>
      <c r="I451" s="65" t="s">
        <v>357</v>
      </c>
      <c r="J451" s="65" t="s">
        <v>225</v>
      </c>
      <c r="K451" s="65" t="s">
        <v>343</v>
      </c>
      <c r="L451" s="65" t="s">
        <v>344</v>
      </c>
      <c r="M451" s="65" t="s">
        <v>223</v>
      </c>
      <c r="N451" s="65" t="s">
        <v>338</v>
      </c>
      <c r="O451" s="65" t="s">
        <v>338</v>
      </c>
      <c r="P451" s="66"/>
      <c r="Q451" s="66"/>
      <c r="R451" s="66"/>
      <c r="S451" s="67">
        <v>0</v>
      </c>
    </row>
    <row r="452" spans="1:19" x14ac:dyDescent="0.25">
      <c r="A452" s="65" t="s">
        <v>286</v>
      </c>
      <c r="B452" s="65" t="s">
        <v>364</v>
      </c>
      <c r="C452" s="65" t="s">
        <v>365</v>
      </c>
      <c r="D452" s="65" t="s">
        <v>358</v>
      </c>
      <c r="E452" s="65" t="s">
        <v>359</v>
      </c>
      <c r="F452" s="65" t="s">
        <v>316</v>
      </c>
      <c r="G452" s="65" t="s">
        <v>317</v>
      </c>
      <c r="H452" s="65" t="s">
        <v>356</v>
      </c>
      <c r="I452" s="65" t="s">
        <v>357</v>
      </c>
      <c r="J452" s="65" t="s">
        <v>225</v>
      </c>
      <c r="K452" s="65" t="s">
        <v>343</v>
      </c>
      <c r="L452" s="65" t="s">
        <v>344</v>
      </c>
      <c r="M452" s="65" t="s">
        <v>223</v>
      </c>
      <c r="N452" s="65" t="s">
        <v>338</v>
      </c>
      <c r="O452" s="65" t="s">
        <v>338</v>
      </c>
      <c r="P452" s="66"/>
      <c r="Q452" s="66"/>
      <c r="R452" s="66"/>
      <c r="S452" s="67">
        <v>0</v>
      </c>
    </row>
    <row r="453" spans="1:19" hidden="1" x14ac:dyDescent="0.25">
      <c r="A453" s="65" t="s">
        <v>286</v>
      </c>
      <c r="B453" s="65" t="s">
        <v>364</v>
      </c>
      <c r="C453" s="65" t="s">
        <v>365</v>
      </c>
      <c r="D453" s="65" t="s">
        <v>368</v>
      </c>
      <c r="E453" s="65" t="s">
        <v>369</v>
      </c>
      <c r="F453" s="65" t="s">
        <v>219</v>
      </c>
      <c r="G453" s="65" t="s">
        <v>338</v>
      </c>
      <c r="H453" s="65" t="s">
        <v>356</v>
      </c>
      <c r="I453" s="65" t="s">
        <v>357</v>
      </c>
      <c r="J453" s="65" t="s">
        <v>225</v>
      </c>
      <c r="K453" s="65" t="s">
        <v>343</v>
      </c>
      <c r="L453" s="65" t="s">
        <v>344</v>
      </c>
      <c r="M453" s="65" t="s">
        <v>223</v>
      </c>
      <c r="N453" s="65" t="s">
        <v>338</v>
      </c>
      <c r="O453" s="65" t="s">
        <v>338</v>
      </c>
      <c r="P453" s="66"/>
      <c r="Q453" s="66"/>
      <c r="R453" s="66"/>
      <c r="S453" s="67">
        <v>-6908.42</v>
      </c>
    </row>
    <row r="454" spans="1:19" x14ac:dyDescent="0.25">
      <c r="A454" s="65" t="s">
        <v>286</v>
      </c>
      <c r="B454" s="65" t="s">
        <v>364</v>
      </c>
      <c r="C454" s="65" t="s">
        <v>365</v>
      </c>
      <c r="D454" s="65" t="s">
        <v>368</v>
      </c>
      <c r="E454" s="65" t="s">
        <v>369</v>
      </c>
      <c r="F454" s="65" t="s">
        <v>316</v>
      </c>
      <c r="G454" s="65" t="s">
        <v>317</v>
      </c>
      <c r="H454" s="65" t="s">
        <v>356</v>
      </c>
      <c r="I454" s="65" t="s">
        <v>357</v>
      </c>
      <c r="J454" s="65" t="s">
        <v>225</v>
      </c>
      <c r="K454" s="65" t="s">
        <v>343</v>
      </c>
      <c r="L454" s="65" t="s">
        <v>344</v>
      </c>
      <c r="M454" s="65" t="s">
        <v>223</v>
      </c>
      <c r="N454" s="65" t="s">
        <v>338</v>
      </c>
      <c r="O454" s="65" t="s">
        <v>338</v>
      </c>
      <c r="P454" s="66"/>
      <c r="Q454" s="66"/>
      <c r="R454" s="66"/>
      <c r="S454" s="67">
        <v>-9694.0300000000007</v>
      </c>
    </row>
    <row r="455" spans="1:19" hidden="1" x14ac:dyDescent="0.25">
      <c r="A455" s="65" t="s">
        <v>286</v>
      </c>
      <c r="B455" s="65" t="s">
        <v>364</v>
      </c>
      <c r="C455" s="65" t="s">
        <v>365</v>
      </c>
      <c r="D455" s="65" t="s">
        <v>370</v>
      </c>
      <c r="E455" s="65" t="s">
        <v>371</v>
      </c>
      <c r="F455" s="65" t="s">
        <v>219</v>
      </c>
      <c r="G455" s="65" t="s">
        <v>338</v>
      </c>
      <c r="H455" s="65" t="s">
        <v>356</v>
      </c>
      <c r="I455" s="65" t="s">
        <v>357</v>
      </c>
      <c r="J455" s="65" t="s">
        <v>225</v>
      </c>
      <c r="K455" s="65" t="s">
        <v>343</v>
      </c>
      <c r="L455" s="65" t="s">
        <v>344</v>
      </c>
      <c r="M455" s="65" t="s">
        <v>223</v>
      </c>
      <c r="N455" s="65" t="s">
        <v>338</v>
      </c>
      <c r="O455" s="65" t="s">
        <v>338</v>
      </c>
      <c r="P455" s="66"/>
      <c r="Q455" s="66"/>
      <c r="R455" s="66"/>
      <c r="S455" s="67">
        <v>-57490.01</v>
      </c>
    </row>
    <row r="456" spans="1:19" x14ac:dyDescent="0.25">
      <c r="A456" s="65" t="s">
        <v>286</v>
      </c>
      <c r="B456" s="65" t="s">
        <v>364</v>
      </c>
      <c r="C456" s="65" t="s">
        <v>365</v>
      </c>
      <c r="D456" s="65" t="s">
        <v>370</v>
      </c>
      <c r="E456" s="65" t="s">
        <v>371</v>
      </c>
      <c r="F456" s="65" t="s">
        <v>316</v>
      </c>
      <c r="G456" s="65" t="s">
        <v>317</v>
      </c>
      <c r="H456" s="65" t="s">
        <v>356</v>
      </c>
      <c r="I456" s="65" t="s">
        <v>357</v>
      </c>
      <c r="J456" s="65" t="s">
        <v>225</v>
      </c>
      <c r="K456" s="65" t="s">
        <v>343</v>
      </c>
      <c r="L456" s="65" t="s">
        <v>344</v>
      </c>
      <c r="M456" s="65" t="s">
        <v>223</v>
      </c>
      <c r="N456" s="65" t="s">
        <v>338</v>
      </c>
      <c r="O456" s="65" t="s">
        <v>338</v>
      </c>
      <c r="P456" s="66"/>
      <c r="Q456" s="66"/>
      <c r="R456" s="66"/>
      <c r="S456" s="67">
        <v>-140528.01999999999</v>
      </c>
    </row>
    <row r="457" spans="1:19" hidden="1" x14ac:dyDescent="0.25">
      <c r="A457" s="65" t="s">
        <v>286</v>
      </c>
      <c r="B457" s="65" t="s">
        <v>364</v>
      </c>
      <c r="C457" s="65" t="s">
        <v>365</v>
      </c>
      <c r="D457" s="65" t="s">
        <v>370</v>
      </c>
      <c r="E457" s="65" t="s">
        <v>371</v>
      </c>
      <c r="F457" s="65" t="s">
        <v>259</v>
      </c>
      <c r="G457" s="65" t="s">
        <v>383</v>
      </c>
      <c r="H457" s="65" t="s">
        <v>356</v>
      </c>
      <c r="I457" s="65" t="s">
        <v>357</v>
      </c>
      <c r="J457" s="65" t="s">
        <v>225</v>
      </c>
      <c r="K457" s="65" t="s">
        <v>226</v>
      </c>
      <c r="L457" s="65" t="s">
        <v>248</v>
      </c>
      <c r="M457" s="65" t="s">
        <v>223</v>
      </c>
      <c r="N457" s="65" t="s">
        <v>338</v>
      </c>
      <c r="O457" s="65" t="s">
        <v>338</v>
      </c>
      <c r="P457" s="66"/>
      <c r="Q457" s="66"/>
      <c r="R457" s="66"/>
      <c r="S457" s="67">
        <v>3.27</v>
      </c>
    </row>
    <row r="458" spans="1:19" hidden="1" x14ac:dyDescent="0.25">
      <c r="A458" s="65" t="s">
        <v>286</v>
      </c>
      <c r="B458" s="65" t="s">
        <v>364</v>
      </c>
      <c r="C458" s="65" t="s">
        <v>365</v>
      </c>
      <c r="D458" s="65" t="s">
        <v>370</v>
      </c>
      <c r="E458" s="65" t="s">
        <v>371</v>
      </c>
      <c r="F458" s="65" t="s">
        <v>260</v>
      </c>
      <c r="G458" s="65" t="s">
        <v>384</v>
      </c>
      <c r="H458" s="65" t="s">
        <v>356</v>
      </c>
      <c r="I458" s="65" t="s">
        <v>357</v>
      </c>
      <c r="J458" s="65" t="s">
        <v>225</v>
      </c>
      <c r="K458" s="65" t="s">
        <v>226</v>
      </c>
      <c r="L458" s="65" t="s">
        <v>248</v>
      </c>
      <c r="M458" s="65" t="s">
        <v>223</v>
      </c>
      <c r="N458" s="65" t="s">
        <v>338</v>
      </c>
      <c r="O458" s="65" t="s">
        <v>338</v>
      </c>
      <c r="P458" s="66"/>
      <c r="Q458" s="66"/>
      <c r="R458" s="66"/>
      <c r="S458" s="67">
        <v>1920.39</v>
      </c>
    </row>
    <row r="459" spans="1:19" hidden="1" x14ac:dyDescent="0.25">
      <c r="A459" s="65" t="s">
        <v>286</v>
      </c>
      <c r="B459" s="65" t="s">
        <v>372</v>
      </c>
      <c r="C459" s="65" t="s">
        <v>373</v>
      </c>
      <c r="D459" s="65" t="s">
        <v>378</v>
      </c>
      <c r="E459" s="65" t="s">
        <v>379</v>
      </c>
      <c r="F459" s="65" t="s">
        <v>219</v>
      </c>
      <c r="G459" s="65" t="s">
        <v>338</v>
      </c>
      <c r="H459" s="65" t="s">
        <v>376</v>
      </c>
      <c r="I459" s="65" t="s">
        <v>377</v>
      </c>
      <c r="J459" s="65" t="s">
        <v>225</v>
      </c>
      <c r="K459" s="65" t="s">
        <v>343</v>
      </c>
      <c r="L459" s="65" t="s">
        <v>344</v>
      </c>
      <c r="M459" s="65" t="s">
        <v>223</v>
      </c>
      <c r="N459" s="65" t="s">
        <v>338</v>
      </c>
      <c r="O459" s="65" t="s">
        <v>338</v>
      </c>
      <c r="P459" s="66"/>
      <c r="Q459" s="66"/>
      <c r="R459" s="66"/>
      <c r="S459" s="67">
        <v>-10119.959999999999</v>
      </c>
    </row>
    <row r="460" spans="1:19" x14ac:dyDescent="0.25">
      <c r="A460" s="65" t="s">
        <v>286</v>
      </c>
      <c r="B460" s="65" t="s">
        <v>372</v>
      </c>
      <c r="C460" s="65" t="s">
        <v>373</v>
      </c>
      <c r="D460" s="65" t="s">
        <v>378</v>
      </c>
      <c r="E460" s="65" t="s">
        <v>379</v>
      </c>
      <c r="F460" s="65" t="s">
        <v>316</v>
      </c>
      <c r="G460" s="65" t="s">
        <v>317</v>
      </c>
      <c r="H460" s="65" t="s">
        <v>376</v>
      </c>
      <c r="I460" s="65" t="s">
        <v>377</v>
      </c>
      <c r="J460" s="65" t="s">
        <v>225</v>
      </c>
      <c r="K460" s="65" t="s">
        <v>343</v>
      </c>
      <c r="L460" s="65" t="s">
        <v>344</v>
      </c>
      <c r="M460" s="65" t="s">
        <v>223</v>
      </c>
      <c r="N460" s="65" t="s">
        <v>338</v>
      </c>
      <c r="O460" s="65" t="s">
        <v>338</v>
      </c>
      <c r="P460" s="66"/>
      <c r="Q460" s="66"/>
      <c r="R460" s="66"/>
      <c r="S460" s="67">
        <v>-13176.2</v>
      </c>
    </row>
    <row r="461" spans="1:19" hidden="1" x14ac:dyDescent="0.25">
      <c r="A461" s="65" t="s">
        <v>286</v>
      </c>
      <c r="B461" s="65" t="s">
        <v>372</v>
      </c>
      <c r="C461" s="65" t="s">
        <v>373</v>
      </c>
      <c r="D461" s="65" t="s">
        <v>380</v>
      </c>
      <c r="E461" s="65" t="s">
        <v>381</v>
      </c>
      <c r="F461" s="65" t="s">
        <v>219</v>
      </c>
      <c r="G461" s="65" t="s">
        <v>338</v>
      </c>
      <c r="H461" s="65" t="s">
        <v>376</v>
      </c>
      <c r="I461" s="65" t="s">
        <v>377</v>
      </c>
      <c r="J461" s="65" t="s">
        <v>225</v>
      </c>
      <c r="K461" s="65" t="s">
        <v>343</v>
      </c>
      <c r="L461" s="65" t="s">
        <v>344</v>
      </c>
      <c r="M461" s="65" t="s">
        <v>223</v>
      </c>
      <c r="N461" s="65" t="s">
        <v>338</v>
      </c>
      <c r="O461" s="65" t="s">
        <v>338</v>
      </c>
      <c r="P461" s="66"/>
      <c r="Q461" s="66"/>
      <c r="R461" s="66"/>
      <c r="S461" s="67">
        <v>-350.69</v>
      </c>
    </row>
    <row r="462" spans="1:19" x14ac:dyDescent="0.25">
      <c r="A462" s="65" t="s">
        <v>286</v>
      </c>
      <c r="B462" s="65" t="s">
        <v>372</v>
      </c>
      <c r="C462" s="65" t="s">
        <v>373</v>
      </c>
      <c r="D462" s="65" t="s">
        <v>380</v>
      </c>
      <c r="E462" s="65" t="s">
        <v>381</v>
      </c>
      <c r="F462" s="65" t="s">
        <v>316</v>
      </c>
      <c r="G462" s="65" t="s">
        <v>317</v>
      </c>
      <c r="H462" s="65" t="s">
        <v>376</v>
      </c>
      <c r="I462" s="65" t="s">
        <v>377</v>
      </c>
      <c r="J462" s="65" t="s">
        <v>225</v>
      </c>
      <c r="K462" s="65" t="s">
        <v>343</v>
      </c>
      <c r="L462" s="65" t="s">
        <v>344</v>
      </c>
      <c r="M462" s="65" t="s">
        <v>223</v>
      </c>
      <c r="N462" s="65" t="s">
        <v>338</v>
      </c>
      <c r="O462" s="65" t="s">
        <v>338</v>
      </c>
      <c r="P462" s="66"/>
      <c r="Q462" s="66"/>
      <c r="R462" s="66"/>
      <c r="S462" s="67">
        <v>-179.29</v>
      </c>
    </row>
    <row r="463" spans="1:19" hidden="1" x14ac:dyDescent="0.25">
      <c r="A463" s="65" t="s">
        <v>290</v>
      </c>
      <c r="B463" s="65" t="s">
        <v>334</v>
      </c>
      <c r="C463" s="65" t="s">
        <v>335</v>
      </c>
      <c r="D463" s="65" t="s">
        <v>336</v>
      </c>
      <c r="E463" s="65" t="s">
        <v>337</v>
      </c>
      <c r="F463" s="65" t="s">
        <v>219</v>
      </c>
      <c r="G463" s="65" t="s">
        <v>338</v>
      </c>
      <c r="H463" s="65" t="s">
        <v>339</v>
      </c>
      <c r="I463" s="65" t="s">
        <v>340</v>
      </c>
      <c r="J463" s="65" t="s">
        <v>225</v>
      </c>
      <c r="K463" s="65" t="s">
        <v>226</v>
      </c>
      <c r="L463" s="65" t="s">
        <v>241</v>
      </c>
      <c r="M463" s="65" t="s">
        <v>223</v>
      </c>
      <c r="N463" s="65" t="s">
        <v>338</v>
      </c>
      <c r="O463" s="65" t="s">
        <v>338</v>
      </c>
      <c r="P463" s="66"/>
      <c r="Q463" s="66"/>
      <c r="R463" s="66"/>
      <c r="S463" s="67">
        <v>-2584625.0499999998</v>
      </c>
    </row>
    <row r="464" spans="1:19" hidden="1" x14ac:dyDescent="0.25">
      <c r="A464" s="65" t="s">
        <v>290</v>
      </c>
      <c r="B464" s="65" t="s">
        <v>334</v>
      </c>
      <c r="C464" s="65" t="s">
        <v>335</v>
      </c>
      <c r="D464" s="65" t="s">
        <v>336</v>
      </c>
      <c r="E464" s="65" t="s">
        <v>337</v>
      </c>
      <c r="F464" s="65" t="s">
        <v>219</v>
      </c>
      <c r="G464" s="65" t="s">
        <v>338</v>
      </c>
      <c r="H464" s="65" t="s">
        <v>339</v>
      </c>
      <c r="I464" s="65" t="s">
        <v>340</v>
      </c>
      <c r="J464" s="65" t="s">
        <v>225</v>
      </c>
      <c r="K464" s="65" t="s">
        <v>226</v>
      </c>
      <c r="L464" s="65" t="s">
        <v>293</v>
      </c>
      <c r="M464" s="65" t="s">
        <v>223</v>
      </c>
      <c r="N464" s="65" t="s">
        <v>338</v>
      </c>
      <c r="O464" s="65" t="s">
        <v>338</v>
      </c>
      <c r="P464" s="66"/>
      <c r="Q464" s="66"/>
      <c r="R464" s="66"/>
      <c r="S464" s="67">
        <v>2787378.6</v>
      </c>
    </row>
    <row r="465" spans="1:19" x14ac:dyDescent="0.25">
      <c r="A465" s="65" t="s">
        <v>290</v>
      </c>
      <c r="B465" s="65" t="s">
        <v>334</v>
      </c>
      <c r="C465" s="65" t="s">
        <v>335</v>
      </c>
      <c r="D465" s="65" t="s">
        <v>336</v>
      </c>
      <c r="E465" s="65" t="s">
        <v>337</v>
      </c>
      <c r="F465" s="65" t="s">
        <v>294</v>
      </c>
      <c r="G465" s="65" t="s">
        <v>30</v>
      </c>
      <c r="H465" s="65" t="s">
        <v>339</v>
      </c>
      <c r="I465" s="65" t="s">
        <v>340</v>
      </c>
      <c r="J465" s="65" t="s">
        <v>225</v>
      </c>
      <c r="K465" s="65" t="s">
        <v>226</v>
      </c>
      <c r="L465" s="65" t="s">
        <v>241</v>
      </c>
      <c r="M465" s="65" t="s">
        <v>223</v>
      </c>
      <c r="N465" s="65" t="s">
        <v>338</v>
      </c>
      <c r="O465" s="65" t="s">
        <v>338</v>
      </c>
      <c r="P465" s="66"/>
      <c r="Q465" s="66"/>
      <c r="R465" s="66"/>
      <c r="S465" s="67">
        <v>10153.34</v>
      </c>
    </row>
    <row r="466" spans="1:19" x14ac:dyDescent="0.25">
      <c r="A466" s="65" t="s">
        <v>290</v>
      </c>
      <c r="B466" s="65" t="s">
        <v>334</v>
      </c>
      <c r="C466" s="65" t="s">
        <v>335</v>
      </c>
      <c r="D466" s="65" t="s">
        <v>336</v>
      </c>
      <c r="E466" s="65" t="s">
        <v>337</v>
      </c>
      <c r="F466" s="65" t="s">
        <v>295</v>
      </c>
      <c r="G466" s="65" t="s">
        <v>31</v>
      </c>
      <c r="H466" s="65" t="s">
        <v>339</v>
      </c>
      <c r="I466" s="65" t="s">
        <v>340</v>
      </c>
      <c r="J466" s="65" t="s">
        <v>225</v>
      </c>
      <c r="K466" s="65" t="s">
        <v>226</v>
      </c>
      <c r="L466" s="65" t="s">
        <v>241</v>
      </c>
      <c r="M466" s="65" t="s">
        <v>223</v>
      </c>
      <c r="N466" s="65" t="s">
        <v>338</v>
      </c>
      <c r="O466" s="65" t="s">
        <v>338</v>
      </c>
      <c r="P466" s="66"/>
      <c r="Q466" s="66"/>
      <c r="R466" s="66"/>
      <c r="S466" s="67">
        <v>30720</v>
      </c>
    </row>
    <row r="467" spans="1:19" x14ac:dyDescent="0.25">
      <c r="A467" s="65" t="s">
        <v>290</v>
      </c>
      <c r="B467" s="65" t="s">
        <v>334</v>
      </c>
      <c r="C467" s="65" t="s">
        <v>335</v>
      </c>
      <c r="D467" s="65" t="s">
        <v>336</v>
      </c>
      <c r="E467" s="65" t="s">
        <v>337</v>
      </c>
      <c r="F467" s="65" t="s">
        <v>322</v>
      </c>
      <c r="G467" s="65" t="s">
        <v>2</v>
      </c>
      <c r="H467" s="65" t="s">
        <v>339</v>
      </c>
      <c r="I467" s="65" t="s">
        <v>340</v>
      </c>
      <c r="J467" s="65" t="s">
        <v>225</v>
      </c>
      <c r="K467" s="65" t="s">
        <v>226</v>
      </c>
      <c r="L467" s="65" t="s">
        <v>241</v>
      </c>
      <c r="M467" s="65" t="s">
        <v>223</v>
      </c>
      <c r="N467" s="65" t="s">
        <v>338</v>
      </c>
      <c r="O467" s="65" t="s">
        <v>338</v>
      </c>
      <c r="P467" s="66"/>
      <c r="Q467" s="66"/>
      <c r="R467" s="66"/>
      <c r="S467" s="67">
        <v>-818462.49</v>
      </c>
    </row>
    <row r="468" spans="1:19" x14ac:dyDescent="0.25">
      <c r="A468" s="65" t="s">
        <v>290</v>
      </c>
      <c r="B468" s="65" t="s">
        <v>334</v>
      </c>
      <c r="C468" s="65" t="s">
        <v>335</v>
      </c>
      <c r="D468" s="65" t="s">
        <v>336</v>
      </c>
      <c r="E468" s="65" t="s">
        <v>337</v>
      </c>
      <c r="F468" s="65" t="s">
        <v>322</v>
      </c>
      <c r="G468" s="65" t="s">
        <v>2</v>
      </c>
      <c r="H468" s="65" t="s">
        <v>339</v>
      </c>
      <c r="I468" s="65" t="s">
        <v>340</v>
      </c>
      <c r="J468" s="65" t="s">
        <v>225</v>
      </c>
      <c r="K468" s="65" t="s">
        <v>226</v>
      </c>
      <c r="L468" s="65" t="s">
        <v>293</v>
      </c>
      <c r="M468" s="65" t="s">
        <v>223</v>
      </c>
      <c r="N468" s="65" t="s">
        <v>338</v>
      </c>
      <c r="O468" s="65" t="s">
        <v>338</v>
      </c>
      <c r="P468" s="66"/>
      <c r="Q468" s="66"/>
      <c r="R468" s="66"/>
      <c r="S468" s="67">
        <v>982419.53</v>
      </c>
    </row>
    <row r="469" spans="1:19" hidden="1" x14ac:dyDescent="0.25">
      <c r="A469" s="65" t="s">
        <v>290</v>
      </c>
      <c r="B469" s="65" t="s">
        <v>334</v>
      </c>
      <c r="C469" s="65" t="s">
        <v>335</v>
      </c>
      <c r="D469" s="65" t="s">
        <v>341</v>
      </c>
      <c r="E469" s="65" t="s">
        <v>342</v>
      </c>
      <c r="F469" s="65" t="s">
        <v>219</v>
      </c>
      <c r="G469" s="65" t="s">
        <v>338</v>
      </c>
      <c r="H469" s="65" t="s">
        <v>339</v>
      </c>
      <c r="I469" s="65" t="s">
        <v>340</v>
      </c>
      <c r="J469" s="65" t="s">
        <v>225</v>
      </c>
      <c r="K469" s="65" t="s">
        <v>343</v>
      </c>
      <c r="L469" s="65" t="s">
        <v>344</v>
      </c>
      <c r="M469" s="65" t="s">
        <v>223</v>
      </c>
      <c r="N469" s="65" t="s">
        <v>338</v>
      </c>
      <c r="O469" s="65" t="s">
        <v>338</v>
      </c>
      <c r="P469" s="66"/>
      <c r="Q469" s="66"/>
      <c r="R469" s="66"/>
      <c r="S469" s="67">
        <v>-3124315.31</v>
      </c>
    </row>
    <row r="470" spans="1:19" x14ac:dyDescent="0.25">
      <c r="A470" s="65" t="s">
        <v>290</v>
      </c>
      <c r="B470" s="65" t="s">
        <v>334</v>
      </c>
      <c r="C470" s="65" t="s">
        <v>335</v>
      </c>
      <c r="D470" s="65" t="s">
        <v>341</v>
      </c>
      <c r="E470" s="65" t="s">
        <v>342</v>
      </c>
      <c r="F470" s="65" t="s">
        <v>316</v>
      </c>
      <c r="G470" s="65" t="s">
        <v>317</v>
      </c>
      <c r="H470" s="65" t="s">
        <v>339</v>
      </c>
      <c r="I470" s="65" t="s">
        <v>340</v>
      </c>
      <c r="J470" s="65" t="s">
        <v>225</v>
      </c>
      <c r="K470" s="65" t="s">
        <v>343</v>
      </c>
      <c r="L470" s="65" t="s">
        <v>344</v>
      </c>
      <c r="M470" s="65" t="s">
        <v>223</v>
      </c>
      <c r="N470" s="65" t="s">
        <v>338</v>
      </c>
      <c r="O470" s="65" t="s">
        <v>338</v>
      </c>
      <c r="P470" s="66"/>
      <c r="Q470" s="66"/>
      <c r="R470" s="66"/>
      <c r="S470" s="67">
        <v>-1547265.77</v>
      </c>
    </row>
    <row r="471" spans="1:19" x14ac:dyDescent="0.25">
      <c r="A471" s="65" t="s">
        <v>290</v>
      </c>
      <c r="B471" s="65" t="s">
        <v>334</v>
      </c>
      <c r="C471" s="65" t="s">
        <v>335</v>
      </c>
      <c r="D471" s="65" t="s">
        <v>341</v>
      </c>
      <c r="E471" s="65" t="s">
        <v>342</v>
      </c>
      <c r="F471" s="65" t="s">
        <v>294</v>
      </c>
      <c r="G471" s="65" t="s">
        <v>30</v>
      </c>
      <c r="H471" s="65" t="s">
        <v>339</v>
      </c>
      <c r="I471" s="65" t="s">
        <v>340</v>
      </c>
      <c r="J471" s="65" t="s">
        <v>225</v>
      </c>
      <c r="K471" s="65" t="s">
        <v>343</v>
      </c>
      <c r="L471" s="65" t="s">
        <v>344</v>
      </c>
      <c r="M471" s="65" t="s">
        <v>223</v>
      </c>
      <c r="N471" s="65" t="s">
        <v>338</v>
      </c>
      <c r="O471" s="65" t="s">
        <v>338</v>
      </c>
      <c r="P471" s="66"/>
      <c r="Q471" s="66"/>
      <c r="R471" s="66"/>
      <c r="S471" s="67">
        <v>6.97</v>
      </c>
    </row>
    <row r="472" spans="1:19" x14ac:dyDescent="0.25">
      <c r="A472" s="65" t="s">
        <v>290</v>
      </c>
      <c r="B472" s="65" t="s">
        <v>334</v>
      </c>
      <c r="C472" s="65" t="s">
        <v>335</v>
      </c>
      <c r="D472" s="65" t="s">
        <v>341</v>
      </c>
      <c r="E472" s="65" t="s">
        <v>342</v>
      </c>
      <c r="F472" s="65" t="s">
        <v>295</v>
      </c>
      <c r="G472" s="65" t="s">
        <v>31</v>
      </c>
      <c r="H472" s="65" t="s">
        <v>339</v>
      </c>
      <c r="I472" s="65" t="s">
        <v>340</v>
      </c>
      <c r="J472" s="65" t="s">
        <v>225</v>
      </c>
      <c r="K472" s="65" t="s">
        <v>343</v>
      </c>
      <c r="L472" s="65" t="s">
        <v>344</v>
      </c>
      <c r="M472" s="65" t="s">
        <v>223</v>
      </c>
      <c r="N472" s="65" t="s">
        <v>338</v>
      </c>
      <c r="O472" s="65" t="s">
        <v>338</v>
      </c>
      <c r="P472" s="66"/>
      <c r="Q472" s="66"/>
      <c r="R472" s="66"/>
      <c r="S472" s="67">
        <v>10</v>
      </c>
    </row>
    <row r="473" spans="1:19" hidden="1" x14ac:dyDescent="0.25">
      <c r="A473" s="65" t="s">
        <v>290</v>
      </c>
      <c r="B473" s="65" t="s">
        <v>334</v>
      </c>
      <c r="C473" s="65" t="s">
        <v>335</v>
      </c>
      <c r="D473" s="65" t="s">
        <v>345</v>
      </c>
      <c r="E473" s="65" t="s">
        <v>346</v>
      </c>
      <c r="F473" s="65" t="s">
        <v>219</v>
      </c>
      <c r="G473" s="65" t="s">
        <v>338</v>
      </c>
      <c r="H473" s="65" t="s">
        <v>339</v>
      </c>
      <c r="I473" s="65" t="s">
        <v>340</v>
      </c>
      <c r="J473" s="65" t="s">
        <v>225</v>
      </c>
      <c r="K473" s="65" t="s">
        <v>343</v>
      </c>
      <c r="L473" s="65" t="s">
        <v>344</v>
      </c>
      <c r="M473" s="65" t="s">
        <v>223</v>
      </c>
      <c r="N473" s="65" t="s">
        <v>338</v>
      </c>
      <c r="O473" s="65" t="s">
        <v>338</v>
      </c>
      <c r="P473" s="66"/>
      <c r="Q473" s="66"/>
      <c r="R473" s="66"/>
      <c r="S473" s="67">
        <v>-119145</v>
      </c>
    </row>
    <row r="474" spans="1:19" x14ac:dyDescent="0.25">
      <c r="A474" s="65" t="s">
        <v>290</v>
      </c>
      <c r="B474" s="65" t="s">
        <v>334</v>
      </c>
      <c r="C474" s="65" t="s">
        <v>335</v>
      </c>
      <c r="D474" s="65" t="s">
        <v>345</v>
      </c>
      <c r="E474" s="65" t="s">
        <v>346</v>
      </c>
      <c r="F474" s="65" t="s">
        <v>316</v>
      </c>
      <c r="G474" s="65" t="s">
        <v>317</v>
      </c>
      <c r="H474" s="65" t="s">
        <v>339</v>
      </c>
      <c r="I474" s="65" t="s">
        <v>340</v>
      </c>
      <c r="J474" s="65" t="s">
        <v>225</v>
      </c>
      <c r="K474" s="65" t="s">
        <v>343</v>
      </c>
      <c r="L474" s="65" t="s">
        <v>344</v>
      </c>
      <c r="M474" s="65" t="s">
        <v>223</v>
      </c>
      <c r="N474" s="65" t="s">
        <v>338</v>
      </c>
      <c r="O474" s="65" t="s">
        <v>338</v>
      </c>
      <c r="P474" s="66"/>
      <c r="Q474" s="66"/>
      <c r="R474" s="66"/>
      <c r="S474" s="67">
        <v>-52742.23</v>
      </c>
    </row>
    <row r="475" spans="1:19" x14ac:dyDescent="0.25">
      <c r="A475" s="65" t="s">
        <v>290</v>
      </c>
      <c r="B475" s="65" t="s">
        <v>334</v>
      </c>
      <c r="C475" s="65" t="s">
        <v>335</v>
      </c>
      <c r="D475" s="65" t="s">
        <v>345</v>
      </c>
      <c r="E475" s="65" t="s">
        <v>346</v>
      </c>
      <c r="F475" s="65" t="s">
        <v>294</v>
      </c>
      <c r="G475" s="65" t="s">
        <v>30</v>
      </c>
      <c r="H475" s="65" t="s">
        <v>339</v>
      </c>
      <c r="I475" s="65" t="s">
        <v>340</v>
      </c>
      <c r="J475" s="65" t="s">
        <v>225</v>
      </c>
      <c r="K475" s="65" t="s">
        <v>343</v>
      </c>
      <c r="L475" s="65" t="s">
        <v>344</v>
      </c>
      <c r="M475" s="65" t="s">
        <v>223</v>
      </c>
      <c r="N475" s="65" t="s">
        <v>338</v>
      </c>
      <c r="O475" s="65" t="s">
        <v>338</v>
      </c>
      <c r="P475" s="66"/>
      <c r="Q475" s="66"/>
      <c r="R475" s="66"/>
      <c r="S475" s="67">
        <v>21080.81</v>
      </c>
    </row>
    <row r="476" spans="1:19" x14ac:dyDescent="0.25">
      <c r="A476" s="65" t="s">
        <v>290</v>
      </c>
      <c r="B476" s="65" t="s">
        <v>334</v>
      </c>
      <c r="C476" s="65" t="s">
        <v>335</v>
      </c>
      <c r="D476" s="65" t="s">
        <v>345</v>
      </c>
      <c r="E476" s="65" t="s">
        <v>346</v>
      </c>
      <c r="F476" s="65" t="s">
        <v>295</v>
      </c>
      <c r="G476" s="65" t="s">
        <v>31</v>
      </c>
      <c r="H476" s="65" t="s">
        <v>339</v>
      </c>
      <c r="I476" s="65" t="s">
        <v>340</v>
      </c>
      <c r="J476" s="65" t="s">
        <v>225</v>
      </c>
      <c r="K476" s="65" t="s">
        <v>343</v>
      </c>
      <c r="L476" s="65" t="s">
        <v>344</v>
      </c>
      <c r="M476" s="65" t="s">
        <v>223</v>
      </c>
      <c r="N476" s="65" t="s">
        <v>338</v>
      </c>
      <c r="O476" s="65" t="s">
        <v>338</v>
      </c>
      <c r="P476" s="66"/>
      <c r="Q476" s="66"/>
      <c r="R476" s="66"/>
      <c r="S476" s="67">
        <v>30605</v>
      </c>
    </row>
    <row r="477" spans="1:19" hidden="1" x14ac:dyDescent="0.25">
      <c r="A477" s="65" t="s">
        <v>290</v>
      </c>
      <c r="B477" s="65" t="s">
        <v>334</v>
      </c>
      <c r="C477" s="65" t="s">
        <v>335</v>
      </c>
      <c r="D477" s="65" t="s">
        <v>349</v>
      </c>
      <c r="E477" s="65" t="s">
        <v>350</v>
      </c>
      <c r="F477" s="65" t="s">
        <v>219</v>
      </c>
      <c r="G477" s="65" t="s">
        <v>338</v>
      </c>
      <c r="H477" s="65" t="s">
        <v>339</v>
      </c>
      <c r="I477" s="65" t="s">
        <v>340</v>
      </c>
      <c r="J477" s="65" t="s">
        <v>225</v>
      </c>
      <c r="K477" s="65" t="s">
        <v>226</v>
      </c>
      <c r="L477" s="65" t="s">
        <v>385</v>
      </c>
      <c r="M477" s="65" t="s">
        <v>223</v>
      </c>
      <c r="N477" s="65" t="s">
        <v>338</v>
      </c>
      <c r="O477" s="65" t="s">
        <v>338</v>
      </c>
      <c r="P477" s="66"/>
      <c r="Q477" s="66"/>
      <c r="R477" s="66"/>
      <c r="S477" s="67">
        <v>-13.83</v>
      </c>
    </row>
    <row r="478" spans="1:19" hidden="1" x14ac:dyDescent="0.25">
      <c r="A478" s="65" t="s">
        <v>290</v>
      </c>
      <c r="B478" s="65" t="s">
        <v>352</v>
      </c>
      <c r="C478" s="65" t="s">
        <v>353</v>
      </c>
      <c r="D478" s="65" t="s">
        <v>354</v>
      </c>
      <c r="E478" s="65" t="s">
        <v>355</v>
      </c>
      <c r="F478" s="65" t="s">
        <v>219</v>
      </c>
      <c r="G478" s="65" t="s">
        <v>338</v>
      </c>
      <c r="H478" s="65" t="s">
        <v>356</v>
      </c>
      <c r="I478" s="65" t="s">
        <v>357</v>
      </c>
      <c r="J478" s="65" t="s">
        <v>225</v>
      </c>
      <c r="K478" s="65" t="s">
        <v>226</v>
      </c>
      <c r="L478" s="65" t="s">
        <v>241</v>
      </c>
      <c r="M478" s="65" t="s">
        <v>223</v>
      </c>
      <c r="N478" s="65" t="s">
        <v>338</v>
      </c>
      <c r="O478" s="65" t="s">
        <v>338</v>
      </c>
      <c r="P478" s="66"/>
      <c r="Q478" s="66"/>
      <c r="R478" s="66"/>
      <c r="S478" s="67">
        <v>-713172.27</v>
      </c>
    </row>
    <row r="479" spans="1:19" hidden="1" x14ac:dyDescent="0.25">
      <c r="A479" s="65" t="s">
        <v>290</v>
      </c>
      <c r="B479" s="65" t="s">
        <v>352</v>
      </c>
      <c r="C479" s="65" t="s">
        <v>353</v>
      </c>
      <c r="D479" s="65" t="s">
        <v>354</v>
      </c>
      <c r="E479" s="65" t="s">
        <v>355</v>
      </c>
      <c r="F479" s="65" t="s">
        <v>219</v>
      </c>
      <c r="G479" s="65" t="s">
        <v>338</v>
      </c>
      <c r="H479" s="65" t="s">
        <v>356</v>
      </c>
      <c r="I479" s="65" t="s">
        <v>357</v>
      </c>
      <c r="J479" s="65" t="s">
        <v>225</v>
      </c>
      <c r="K479" s="65" t="s">
        <v>226</v>
      </c>
      <c r="L479" s="65" t="s">
        <v>293</v>
      </c>
      <c r="M479" s="65" t="s">
        <v>223</v>
      </c>
      <c r="N479" s="65" t="s">
        <v>338</v>
      </c>
      <c r="O479" s="65" t="s">
        <v>338</v>
      </c>
      <c r="P479" s="66"/>
      <c r="Q479" s="66"/>
      <c r="R479" s="66"/>
      <c r="S479" s="67">
        <v>751413.63</v>
      </c>
    </row>
    <row r="480" spans="1:19" x14ac:dyDescent="0.25">
      <c r="A480" s="65" t="s">
        <v>290</v>
      </c>
      <c r="B480" s="65" t="s">
        <v>352</v>
      </c>
      <c r="C480" s="65" t="s">
        <v>353</v>
      </c>
      <c r="D480" s="65" t="s">
        <v>354</v>
      </c>
      <c r="E480" s="65" t="s">
        <v>355</v>
      </c>
      <c r="F480" s="65" t="s">
        <v>322</v>
      </c>
      <c r="G480" s="65" t="s">
        <v>2</v>
      </c>
      <c r="H480" s="65" t="s">
        <v>356</v>
      </c>
      <c r="I480" s="65" t="s">
        <v>357</v>
      </c>
      <c r="J480" s="65" t="s">
        <v>225</v>
      </c>
      <c r="K480" s="65" t="s">
        <v>226</v>
      </c>
      <c r="L480" s="65" t="s">
        <v>241</v>
      </c>
      <c r="M480" s="65" t="s">
        <v>223</v>
      </c>
      <c r="N480" s="65" t="s">
        <v>338</v>
      </c>
      <c r="O480" s="65" t="s">
        <v>338</v>
      </c>
      <c r="P480" s="66"/>
      <c r="Q480" s="66"/>
      <c r="R480" s="66"/>
      <c r="S480" s="67">
        <v>-481076.71</v>
      </c>
    </row>
    <row r="481" spans="1:19" x14ac:dyDescent="0.25">
      <c r="A481" s="65" t="s">
        <v>290</v>
      </c>
      <c r="B481" s="65" t="s">
        <v>352</v>
      </c>
      <c r="C481" s="65" t="s">
        <v>353</v>
      </c>
      <c r="D481" s="65" t="s">
        <v>354</v>
      </c>
      <c r="E481" s="65" t="s">
        <v>355</v>
      </c>
      <c r="F481" s="65" t="s">
        <v>322</v>
      </c>
      <c r="G481" s="65" t="s">
        <v>2</v>
      </c>
      <c r="H481" s="65" t="s">
        <v>356</v>
      </c>
      <c r="I481" s="65" t="s">
        <v>357</v>
      </c>
      <c r="J481" s="65" t="s">
        <v>225</v>
      </c>
      <c r="K481" s="65" t="s">
        <v>226</v>
      </c>
      <c r="L481" s="65" t="s">
        <v>293</v>
      </c>
      <c r="M481" s="65" t="s">
        <v>223</v>
      </c>
      <c r="N481" s="65" t="s">
        <v>338</v>
      </c>
      <c r="O481" s="65" t="s">
        <v>338</v>
      </c>
      <c r="P481" s="66"/>
      <c r="Q481" s="66"/>
      <c r="R481" s="66"/>
      <c r="S481" s="67">
        <v>515861.57</v>
      </c>
    </row>
    <row r="482" spans="1:19" hidden="1" x14ac:dyDescent="0.25">
      <c r="A482" s="65" t="s">
        <v>290</v>
      </c>
      <c r="B482" s="65" t="s">
        <v>352</v>
      </c>
      <c r="C482" s="65" t="s">
        <v>353</v>
      </c>
      <c r="D482" s="65" t="s">
        <v>341</v>
      </c>
      <c r="E482" s="65" t="s">
        <v>342</v>
      </c>
      <c r="F482" s="65" t="s">
        <v>219</v>
      </c>
      <c r="G482" s="65" t="s">
        <v>338</v>
      </c>
      <c r="H482" s="65" t="s">
        <v>356</v>
      </c>
      <c r="I482" s="65" t="s">
        <v>357</v>
      </c>
      <c r="J482" s="65" t="s">
        <v>225</v>
      </c>
      <c r="K482" s="65" t="s">
        <v>343</v>
      </c>
      <c r="L482" s="65" t="s">
        <v>344</v>
      </c>
      <c r="M482" s="65" t="s">
        <v>223</v>
      </c>
      <c r="N482" s="65" t="s">
        <v>338</v>
      </c>
      <c r="O482" s="65" t="s">
        <v>338</v>
      </c>
      <c r="P482" s="66"/>
      <c r="Q482" s="66"/>
      <c r="R482" s="66"/>
      <c r="S482" s="67">
        <v>-28.95</v>
      </c>
    </row>
    <row r="483" spans="1:19" hidden="1" x14ac:dyDescent="0.25">
      <c r="A483" s="65" t="s">
        <v>290</v>
      </c>
      <c r="B483" s="65" t="s">
        <v>352</v>
      </c>
      <c r="C483" s="65" t="s">
        <v>353</v>
      </c>
      <c r="D483" s="65" t="s">
        <v>341</v>
      </c>
      <c r="E483" s="65" t="s">
        <v>342</v>
      </c>
      <c r="F483" s="65" t="s">
        <v>219</v>
      </c>
      <c r="G483" s="65" t="s">
        <v>338</v>
      </c>
      <c r="H483" s="65" t="s">
        <v>356</v>
      </c>
      <c r="I483" s="65" t="s">
        <v>357</v>
      </c>
      <c r="J483" s="65" t="s">
        <v>225</v>
      </c>
      <c r="K483" s="65" t="s">
        <v>226</v>
      </c>
      <c r="L483" s="65" t="s">
        <v>382</v>
      </c>
      <c r="M483" s="65" t="s">
        <v>223</v>
      </c>
      <c r="N483" s="65" t="s">
        <v>338</v>
      </c>
      <c r="O483" s="65" t="s">
        <v>338</v>
      </c>
      <c r="P483" s="66"/>
      <c r="Q483" s="66"/>
      <c r="R483" s="66"/>
      <c r="S483" s="67">
        <v>28.95</v>
      </c>
    </row>
    <row r="484" spans="1:19" x14ac:dyDescent="0.25">
      <c r="A484" s="65" t="s">
        <v>290</v>
      </c>
      <c r="B484" s="65" t="s">
        <v>352</v>
      </c>
      <c r="C484" s="65" t="s">
        <v>353</v>
      </c>
      <c r="D484" s="65" t="s">
        <v>341</v>
      </c>
      <c r="E484" s="65" t="s">
        <v>342</v>
      </c>
      <c r="F484" s="65" t="s">
        <v>316</v>
      </c>
      <c r="G484" s="65" t="s">
        <v>317</v>
      </c>
      <c r="H484" s="65" t="s">
        <v>356</v>
      </c>
      <c r="I484" s="65" t="s">
        <v>357</v>
      </c>
      <c r="J484" s="65" t="s">
        <v>225</v>
      </c>
      <c r="K484" s="65" t="s">
        <v>343</v>
      </c>
      <c r="L484" s="65" t="s">
        <v>344</v>
      </c>
      <c r="M484" s="65" t="s">
        <v>223</v>
      </c>
      <c r="N484" s="65" t="s">
        <v>338</v>
      </c>
      <c r="O484" s="65" t="s">
        <v>338</v>
      </c>
      <c r="P484" s="66"/>
      <c r="Q484" s="66"/>
      <c r="R484" s="66"/>
      <c r="S484" s="67">
        <v>-0.87</v>
      </c>
    </row>
    <row r="485" spans="1:19" x14ac:dyDescent="0.25">
      <c r="A485" s="65" t="s">
        <v>290</v>
      </c>
      <c r="B485" s="65" t="s">
        <v>352</v>
      </c>
      <c r="C485" s="65" t="s">
        <v>353</v>
      </c>
      <c r="D485" s="65" t="s">
        <v>341</v>
      </c>
      <c r="E485" s="65" t="s">
        <v>342</v>
      </c>
      <c r="F485" s="65" t="s">
        <v>316</v>
      </c>
      <c r="G485" s="65" t="s">
        <v>317</v>
      </c>
      <c r="H485" s="65" t="s">
        <v>356</v>
      </c>
      <c r="I485" s="65" t="s">
        <v>357</v>
      </c>
      <c r="J485" s="65" t="s">
        <v>225</v>
      </c>
      <c r="K485" s="65" t="s">
        <v>226</v>
      </c>
      <c r="L485" s="65" t="s">
        <v>382</v>
      </c>
      <c r="M485" s="65" t="s">
        <v>223</v>
      </c>
      <c r="N485" s="65" t="s">
        <v>338</v>
      </c>
      <c r="O485" s="65" t="s">
        <v>338</v>
      </c>
      <c r="P485" s="66"/>
      <c r="Q485" s="66"/>
      <c r="R485" s="66"/>
      <c r="S485" s="67">
        <v>0.87</v>
      </c>
    </row>
    <row r="486" spans="1:19" hidden="1" x14ac:dyDescent="0.25">
      <c r="A486" s="65" t="s">
        <v>290</v>
      </c>
      <c r="B486" s="65" t="s">
        <v>352</v>
      </c>
      <c r="C486" s="65" t="s">
        <v>353</v>
      </c>
      <c r="D486" s="65" t="s">
        <v>358</v>
      </c>
      <c r="E486" s="65" t="s">
        <v>359</v>
      </c>
      <c r="F486" s="65" t="s">
        <v>219</v>
      </c>
      <c r="G486" s="65" t="s">
        <v>338</v>
      </c>
      <c r="H486" s="65" t="s">
        <v>356</v>
      </c>
      <c r="I486" s="65" t="s">
        <v>357</v>
      </c>
      <c r="J486" s="65" t="s">
        <v>225</v>
      </c>
      <c r="K486" s="65" t="s">
        <v>343</v>
      </c>
      <c r="L486" s="65" t="s">
        <v>344</v>
      </c>
      <c r="M486" s="65" t="s">
        <v>223</v>
      </c>
      <c r="N486" s="65" t="s">
        <v>338</v>
      </c>
      <c r="O486" s="65" t="s">
        <v>338</v>
      </c>
      <c r="P486" s="66"/>
      <c r="Q486" s="66"/>
      <c r="R486" s="66"/>
      <c r="S486" s="67">
        <v>-990304.81</v>
      </c>
    </row>
    <row r="487" spans="1:19" hidden="1" x14ac:dyDescent="0.25">
      <c r="A487" s="65" t="s">
        <v>290</v>
      </c>
      <c r="B487" s="65" t="s">
        <v>352</v>
      </c>
      <c r="C487" s="65" t="s">
        <v>353</v>
      </c>
      <c r="D487" s="65" t="s">
        <v>358</v>
      </c>
      <c r="E487" s="65" t="s">
        <v>359</v>
      </c>
      <c r="F487" s="65" t="s">
        <v>219</v>
      </c>
      <c r="G487" s="65" t="s">
        <v>338</v>
      </c>
      <c r="H487" s="65" t="s">
        <v>356</v>
      </c>
      <c r="I487" s="65" t="s">
        <v>357</v>
      </c>
      <c r="J487" s="65" t="s">
        <v>225</v>
      </c>
      <c r="K487" s="65" t="s">
        <v>226</v>
      </c>
      <c r="L487" s="65" t="s">
        <v>382</v>
      </c>
      <c r="M487" s="65" t="s">
        <v>223</v>
      </c>
      <c r="N487" s="65" t="s">
        <v>338</v>
      </c>
      <c r="O487" s="65" t="s">
        <v>338</v>
      </c>
      <c r="P487" s="66"/>
      <c r="Q487" s="66"/>
      <c r="R487" s="66"/>
      <c r="S487" s="67">
        <v>-28.95</v>
      </c>
    </row>
    <row r="488" spans="1:19" x14ac:dyDescent="0.25">
      <c r="A488" s="65" t="s">
        <v>290</v>
      </c>
      <c r="B488" s="65" t="s">
        <v>352</v>
      </c>
      <c r="C488" s="65" t="s">
        <v>353</v>
      </c>
      <c r="D488" s="65" t="s">
        <v>358</v>
      </c>
      <c r="E488" s="65" t="s">
        <v>359</v>
      </c>
      <c r="F488" s="65" t="s">
        <v>316</v>
      </c>
      <c r="G488" s="65" t="s">
        <v>317</v>
      </c>
      <c r="H488" s="65" t="s">
        <v>356</v>
      </c>
      <c r="I488" s="65" t="s">
        <v>357</v>
      </c>
      <c r="J488" s="65" t="s">
        <v>225</v>
      </c>
      <c r="K488" s="65" t="s">
        <v>343</v>
      </c>
      <c r="L488" s="65" t="s">
        <v>344</v>
      </c>
      <c r="M488" s="65" t="s">
        <v>223</v>
      </c>
      <c r="N488" s="65" t="s">
        <v>338</v>
      </c>
      <c r="O488" s="65" t="s">
        <v>338</v>
      </c>
      <c r="P488" s="66"/>
      <c r="Q488" s="66"/>
      <c r="R488" s="66"/>
      <c r="S488" s="67">
        <v>-866341.25</v>
      </c>
    </row>
    <row r="489" spans="1:19" x14ac:dyDescent="0.25">
      <c r="A489" s="65" t="s">
        <v>290</v>
      </c>
      <c r="B489" s="65" t="s">
        <v>352</v>
      </c>
      <c r="C489" s="65" t="s">
        <v>353</v>
      </c>
      <c r="D489" s="65" t="s">
        <v>358</v>
      </c>
      <c r="E489" s="65" t="s">
        <v>359</v>
      </c>
      <c r="F489" s="65" t="s">
        <v>316</v>
      </c>
      <c r="G489" s="65" t="s">
        <v>317</v>
      </c>
      <c r="H489" s="65" t="s">
        <v>356</v>
      </c>
      <c r="I489" s="65" t="s">
        <v>357</v>
      </c>
      <c r="J489" s="65" t="s">
        <v>225</v>
      </c>
      <c r="K489" s="65" t="s">
        <v>226</v>
      </c>
      <c r="L489" s="65" t="s">
        <v>382</v>
      </c>
      <c r="M489" s="65" t="s">
        <v>223</v>
      </c>
      <c r="N489" s="65" t="s">
        <v>338</v>
      </c>
      <c r="O489" s="65" t="s">
        <v>338</v>
      </c>
      <c r="P489" s="66"/>
      <c r="Q489" s="66"/>
      <c r="R489" s="66"/>
      <c r="S489" s="67">
        <v>-0.87</v>
      </c>
    </row>
    <row r="490" spans="1:19" hidden="1" x14ac:dyDescent="0.25">
      <c r="A490" s="65" t="s">
        <v>290</v>
      </c>
      <c r="B490" s="65" t="s">
        <v>352</v>
      </c>
      <c r="C490" s="65" t="s">
        <v>353</v>
      </c>
      <c r="D490" s="65" t="s">
        <v>360</v>
      </c>
      <c r="E490" s="65" t="s">
        <v>361</v>
      </c>
      <c r="F490" s="65" t="s">
        <v>219</v>
      </c>
      <c r="G490" s="65" t="s">
        <v>338</v>
      </c>
      <c r="H490" s="65" t="s">
        <v>356</v>
      </c>
      <c r="I490" s="65" t="s">
        <v>357</v>
      </c>
      <c r="J490" s="65" t="s">
        <v>225</v>
      </c>
      <c r="K490" s="65" t="s">
        <v>343</v>
      </c>
      <c r="L490" s="65" t="s">
        <v>344</v>
      </c>
      <c r="M490" s="65" t="s">
        <v>223</v>
      </c>
      <c r="N490" s="65" t="s">
        <v>338</v>
      </c>
      <c r="O490" s="65" t="s">
        <v>338</v>
      </c>
      <c r="P490" s="66"/>
      <c r="Q490" s="66"/>
      <c r="R490" s="66"/>
      <c r="S490" s="67">
        <v>-18899.009999999998</v>
      </c>
    </row>
    <row r="491" spans="1:19" x14ac:dyDescent="0.25">
      <c r="A491" s="65" t="s">
        <v>290</v>
      </c>
      <c r="B491" s="65" t="s">
        <v>352</v>
      </c>
      <c r="C491" s="65" t="s">
        <v>353</v>
      </c>
      <c r="D491" s="65" t="s">
        <v>360</v>
      </c>
      <c r="E491" s="65" t="s">
        <v>361</v>
      </c>
      <c r="F491" s="65" t="s">
        <v>316</v>
      </c>
      <c r="G491" s="65" t="s">
        <v>317</v>
      </c>
      <c r="H491" s="65" t="s">
        <v>356</v>
      </c>
      <c r="I491" s="65" t="s">
        <v>357</v>
      </c>
      <c r="J491" s="65" t="s">
        <v>225</v>
      </c>
      <c r="K491" s="65" t="s">
        <v>343</v>
      </c>
      <c r="L491" s="65" t="s">
        <v>344</v>
      </c>
      <c r="M491" s="65" t="s">
        <v>223</v>
      </c>
      <c r="N491" s="65" t="s">
        <v>338</v>
      </c>
      <c r="O491" s="65" t="s">
        <v>338</v>
      </c>
      <c r="P491" s="66"/>
      <c r="Q491" s="66"/>
      <c r="R491" s="66"/>
      <c r="S491" s="67">
        <v>-33100.94</v>
      </c>
    </row>
    <row r="492" spans="1:19" hidden="1" x14ac:dyDescent="0.25">
      <c r="A492" s="65" t="s">
        <v>290</v>
      </c>
      <c r="B492" s="65" t="s">
        <v>364</v>
      </c>
      <c r="C492" s="65" t="s">
        <v>365</v>
      </c>
      <c r="D492" s="65" t="s">
        <v>366</v>
      </c>
      <c r="E492" s="65" t="s">
        <v>367</v>
      </c>
      <c r="F492" s="65" t="s">
        <v>219</v>
      </c>
      <c r="G492" s="65" t="s">
        <v>338</v>
      </c>
      <c r="H492" s="65" t="s">
        <v>356</v>
      </c>
      <c r="I492" s="65" t="s">
        <v>357</v>
      </c>
      <c r="J492" s="65" t="s">
        <v>225</v>
      </c>
      <c r="K492" s="65" t="s">
        <v>226</v>
      </c>
      <c r="L492" s="65" t="s">
        <v>241</v>
      </c>
      <c r="M492" s="65" t="s">
        <v>223</v>
      </c>
      <c r="N492" s="65" t="s">
        <v>338</v>
      </c>
      <c r="O492" s="65" t="s">
        <v>338</v>
      </c>
      <c r="P492" s="66"/>
      <c r="Q492" s="66"/>
      <c r="R492" s="66"/>
      <c r="S492" s="67">
        <v>-61749.69</v>
      </c>
    </row>
    <row r="493" spans="1:19" hidden="1" x14ac:dyDescent="0.25">
      <c r="A493" s="65" t="s">
        <v>290</v>
      </c>
      <c r="B493" s="65" t="s">
        <v>364</v>
      </c>
      <c r="C493" s="65" t="s">
        <v>365</v>
      </c>
      <c r="D493" s="65" t="s">
        <v>366</v>
      </c>
      <c r="E493" s="65" t="s">
        <v>367</v>
      </c>
      <c r="F493" s="65" t="s">
        <v>219</v>
      </c>
      <c r="G493" s="65" t="s">
        <v>338</v>
      </c>
      <c r="H493" s="65" t="s">
        <v>356</v>
      </c>
      <c r="I493" s="65" t="s">
        <v>357</v>
      </c>
      <c r="J493" s="65" t="s">
        <v>225</v>
      </c>
      <c r="K493" s="65" t="s">
        <v>226</v>
      </c>
      <c r="L493" s="65" t="s">
        <v>293</v>
      </c>
      <c r="M493" s="65" t="s">
        <v>223</v>
      </c>
      <c r="N493" s="65" t="s">
        <v>338</v>
      </c>
      <c r="O493" s="65" t="s">
        <v>338</v>
      </c>
      <c r="P493" s="66"/>
      <c r="Q493" s="66"/>
      <c r="R493" s="66"/>
      <c r="S493" s="67">
        <v>35165.949999999997</v>
      </c>
    </row>
    <row r="494" spans="1:19" x14ac:dyDescent="0.25">
      <c r="A494" s="65" t="s">
        <v>290</v>
      </c>
      <c r="B494" s="65" t="s">
        <v>364</v>
      </c>
      <c r="C494" s="65" t="s">
        <v>365</v>
      </c>
      <c r="D494" s="65" t="s">
        <v>366</v>
      </c>
      <c r="E494" s="65" t="s">
        <v>367</v>
      </c>
      <c r="F494" s="65" t="s">
        <v>322</v>
      </c>
      <c r="G494" s="65" t="s">
        <v>2</v>
      </c>
      <c r="H494" s="65" t="s">
        <v>356</v>
      </c>
      <c r="I494" s="65" t="s">
        <v>357</v>
      </c>
      <c r="J494" s="65" t="s">
        <v>225</v>
      </c>
      <c r="K494" s="65" t="s">
        <v>226</v>
      </c>
      <c r="L494" s="65" t="s">
        <v>241</v>
      </c>
      <c r="M494" s="65" t="s">
        <v>223</v>
      </c>
      <c r="N494" s="65" t="s">
        <v>338</v>
      </c>
      <c r="O494" s="65" t="s">
        <v>338</v>
      </c>
      <c r="P494" s="66"/>
      <c r="Q494" s="66"/>
      <c r="R494" s="66"/>
      <c r="S494" s="67">
        <v>-125130.05</v>
      </c>
    </row>
    <row r="495" spans="1:19" x14ac:dyDescent="0.25">
      <c r="A495" s="65" t="s">
        <v>290</v>
      </c>
      <c r="B495" s="65" t="s">
        <v>364</v>
      </c>
      <c r="C495" s="65" t="s">
        <v>365</v>
      </c>
      <c r="D495" s="65" t="s">
        <v>366</v>
      </c>
      <c r="E495" s="65" t="s">
        <v>367</v>
      </c>
      <c r="F495" s="65" t="s">
        <v>322</v>
      </c>
      <c r="G495" s="65" t="s">
        <v>2</v>
      </c>
      <c r="H495" s="65" t="s">
        <v>356</v>
      </c>
      <c r="I495" s="65" t="s">
        <v>357</v>
      </c>
      <c r="J495" s="65" t="s">
        <v>225</v>
      </c>
      <c r="K495" s="65" t="s">
        <v>226</v>
      </c>
      <c r="L495" s="65" t="s">
        <v>293</v>
      </c>
      <c r="M495" s="65" t="s">
        <v>223</v>
      </c>
      <c r="N495" s="65" t="s">
        <v>338</v>
      </c>
      <c r="O495" s="65" t="s">
        <v>338</v>
      </c>
      <c r="P495" s="66"/>
      <c r="Q495" s="66"/>
      <c r="R495" s="66"/>
      <c r="S495" s="67">
        <v>75749.710000000006</v>
      </c>
    </row>
    <row r="496" spans="1:19" hidden="1" x14ac:dyDescent="0.25">
      <c r="A496" s="65" t="s">
        <v>290</v>
      </c>
      <c r="B496" s="65" t="s">
        <v>364</v>
      </c>
      <c r="C496" s="65" t="s">
        <v>365</v>
      </c>
      <c r="D496" s="65" t="s">
        <v>368</v>
      </c>
      <c r="E496" s="65" t="s">
        <v>369</v>
      </c>
      <c r="F496" s="65" t="s">
        <v>219</v>
      </c>
      <c r="G496" s="65" t="s">
        <v>338</v>
      </c>
      <c r="H496" s="65" t="s">
        <v>356</v>
      </c>
      <c r="I496" s="65" t="s">
        <v>357</v>
      </c>
      <c r="J496" s="65" t="s">
        <v>225</v>
      </c>
      <c r="K496" s="65" t="s">
        <v>343</v>
      </c>
      <c r="L496" s="65" t="s">
        <v>344</v>
      </c>
      <c r="M496" s="65" t="s">
        <v>223</v>
      </c>
      <c r="N496" s="65" t="s">
        <v>338</v>
      </c>
      <c r="O496" s="65" t="s">
        <v>338</v>
      </c>
      <c r="P496" s="66"/>
      <c r="Q496" s="66"/>
      <c r="R496" s="66"/>
      <c r="S496" s="67">
        <v>-5011.09</v>
      </c>
    </row>
    <row r="497" spans="1:19" x14ac:dyDescent="0.25">
      <c r="A497" s="65" t="s">
        <v>290</v>
      </c>
      <c r="B497" s="65" t="s">
        <v>364</v>
      </c>
      <c r="C497" s="65" t="s">
        <v>365</v>
      </c>
      <c r="D497" s="65" t="s">
        <v>368</v>
      </c>
      <c r="E497" s="65" t="s">
        <v>369</v>
      </c>
      <c r="F497" s="65" t="s">
        <v>316</v>
      </c>
      <c r="G497" s="65" t="s">
        <v>317</v>
      </c>
      <c r="H497" s="65" t="s">
        <v>356</v>
      </c>
      <c r="I497" s="65" t="s">
        <v>357</v>
      </c>
      <c r="J497" s="65" t="s">
        <v>225</v>
      </c>
      <c r="K497" s="65" t="s">
        <v>343</v>
      </c>
      <c r="L497" s="65" t="s">
        <v>344</v>
      </c>
      <c r="M497" s="65" t="s">
        <v>223</v>
      </c>
      <c r="N497" s="65" t="s">
        <v>338</v>
      </c>
      <c r="O497" s="65" t="s">
        <v>338</v>
      </c>
      <c r="P497" s="66"/>
      <c r="Q497" s="66"/>
      <c r="R497" s="66"/>
      <c r="S497" s="67">
        <v>-6798.19</v>
      </c>
    </row>
    <row r="498" spans="1:19" hidden="1" x14ac:dyDescent="0.25">
      <c r="A498" s="65" t="s">
        <v>290</v>
      </c>
      <c r="B498" s="65" t="s">
        <v>364</v>
      </c>
      <c r="C498" s="65" t="s">
        <v>365</v>
      </c>
      <c r="D498" s="65" t="s">
        <v>370</v>
      </c>
      <c r="E498" s="65" t="s">
        <v>371</v>
      </c>
      <c r="F498" s="65" t="s">
        <v>219</v>
      </c>
      <c r="G498" s="65" t="s">
        <v>338</v>
      </c>
      <c r="H498" s="65" t="s">
        <v>356</v>
      </c>
      <c r="I498" s="65" t="s">
        <v>357</v>
      </c>
      <c r="J498" s="65" t="s">
        <v>225</v>
      </c>
      <c r="K498" s="65" t="s">
        <v>343</v>
      </c>
      <c r="L498" s="65" t="s">
        <v>344</v>
      </c>
      <c r="M498" s="65" t="s">
        <v>223</v>
      </c>
      <c r="N498" s="65" t="s">
        <v>338</v>
      </c>
      <c r="O498" s="65" t="s">
        <v>338</v>
      </c>
      <c r="P498" s="66"/>
      <c r="Q498" s="66"/>
      <c r="R498" s="66"/>
      <c r="S498" s="67">
        <v>-50080.14</v>
      </c>
    </row>
    <row r="499" spans="1:19" x14ac:dyDescent="0.25">
      <c r="A499" s="65" t="s">
        <v>290</v>
      </c>
      <c r="B499" s="65" t="s">
        <v>364</v>
      </c>
      <c r="C499" s="65" t="s">
        <v>365</v>
      </c>
      <c r="D499" s="65" t="s">
        <v>370</v>
      </c>
      <c r="E499" s="65" t="s">
        <v>371</v>
      </c>
      <c r="F499" s="65" t="s">
        <v>316</v>
      </c>
      <c r="G499" s="65" t="s">
        <v>317</v>
      </c>
      <c r="H499" s="65" t="s">
        <v>356</v>
      </c>
      <c r="I499" s="65" t="s">
        <v>357</v>
      </c>
      <c r="J499" s="65" t="s">
        <v>225</v>
      </c>
      <c r="K499" s="65" t="s">
        <v>343</v>
      </c>
      <c r="L499" s="65" t="s">
        <v>344</v>
      </c>
      <c r="M499" s="65" t="s">
        <v>223</v>
      </c>
      <c r="N499" s="65" t="s">
        <v>338</v>
      </c>
      <c r="O499" s="65" t="s">
        <v>338</v>
      </c>
      <c r="P499" s="66"/>
      <c r="Q499" s="66"/>
      <c r="R499" s="66"/>
      <c r="S499" s="67">
        <v>-116832.86</v>
      </c>
    </row>
    <row r="500" spans="1:19" hidden="1" x14ac:dyDescent="0.25">
      <c r="A500" s="65" t="s">
        <v>290</v>
      </c>
      <c r="B500" s="65" t="s">
        <v>364</v>
      </c>
      <c r="C500" s="65" t="s">
        <v>365</v>
      </c>
      <c r="D500" s="65" t="s">
        <v>370</v>
      </c>
      <c r="E500" s="65" t="s">
        <v>371</v>
      </c>
      <c r="F500" s="65" t="s">
        <v>259</v>
      </c>
      <c r="G500" s="65" t="s">
        <v>383</v>
      </c>
      <c r="H500" s="65" t="s">
        <v>356</v>
      </c>
      <c r="I500" s="65" t="s">
        <v>357</v>
      </c>
      <c r="J500" s="65" t="s">
        <v>225</v>
      </c>
      <c r="K500" s="65" t="s">
        <v>226</v>
      </c>
      <c r="L500" s="65" t="s">
        <v>248</v>
      </c>
      <c r="M500" s="65" t="s">
        <v>223</v>
      </c>
      <c r="N500" s="65" t="s">
        <v>338</v>
      </c>
      <c r="O500" s="65" t="s">
        <v>338</v>
      </c>
      <c r="P500" s="66"/>
      <c r="Q500" s="66"/>
      <c r="R500" s="66"/>
      <c r="S500" s="67">
        <v>2.73</v>
      </c>
    </row>
    <row r="501" spans="1:19" hidden="1" x14ac:dyDescent="0.25">
      <c r="A501" s="65" t="s">
        <v>290</v>
      </c>
      <c r="B501" s="65" t="s">
        <v>364</v>
      </c>
      <c r="C501" s="65" t="s">
        <v>365</v>
      </c>
      <c r="D501" s="65" t="s">
        <v>370</v>
      </c>
      <c r="E501" s="65" t="s">
        <v>371</v>
      </c>
      <c r="F501" s="65" t="s">
        <v>260</v>
      </c>
      <c r="G501" s="65" t="s">
        <v>384</v>
      </c>
      <c r="H501" s="65" t="s">
        <v>356</v>
      </c>
      <c r="I501" s="65" t="s">
        <v>357</v>
      </c>
      <c r="J501" s="65" t="s">
        <v>225</v>
      </c>
      <c r="K501" s="65" t="s">
        <v>226</v>
      </c>
      <c r="L501" s="65" t="s">
        <v>248</v>
      </c>
      <c r="M501" s="65" t="s">
        <v>223</v>
      </c>
      <c r="N501" s="65" t="s">
        <v>338</v>
      </c>
      <c r="O501" s="65" t="s">
        <v>338</v>
      </c>
      <c r="P501" s="66"/>
      <c r="Q501" s="66"/>
      <c r="R501" s="66"/>
      <c r="S501" s="67">
        <v>1920.39</v>
      </c>
    </row>
    <row r="502" spans="1:19" x14ac:dyDescent="0.25">
      <c r="A502" s="65" t="s">
        <v>290</v>
      </c>
      <c r="B502" s="65" t="s">
        <v>372</v>
      </c>
      <c r="C502" s="65" t="s">
        <v>373</v>
      </c>
      <c r="D502" s="65" t="s">
        <v>374</v>
      </c>
      <c r="E502" s="65" t="s">
        <v>375</v>
      </c>
      <c r="F502" s="65" t="s">
        <v>322</v>
      </c>
      <c r="G502" s="65" t="s">
        <v>2</v>
      </c>
      <c r="H502" s="65" t="s">
        <v>376</v>
      </c>
      <c r="I502" s="65" t="s">
        <v>377</v>
      </c>
      <c r="J502" s="65" t="s">
        <v>225</v>
      </c>
      <c r="K502" s="65" t="s">
        <v>226</v>
      </c>
      <c r="L502" s="65" t="s">
        <v>241</v>
      </c>
      <c r="M502" s="65" t="s">
        <v>223</v>
      </c>
      <c r="N502" s="65" t="s">
        <v>338</v>
      </c>
      <c r="O502" s="65" t="s">
        <v>338</v>
      </c>
      <c r="P502" s="66"/>
      <c r="Q502" s="66"/>
      <c r="R502" s="66"/>
      <c r="S502" s="67">
        <v>0</v>
      </c>
    </row>
    <row r="503" spans="1:19" hidden="1" x14ac:dyDescent="0.25">
      <c r="A503" s="65" t="s">
        <v>290</v>
      </c>
      <c r="B503" s="65" t="s">
        <v>372</v>
      </c>
      <c r="C503" s="65" t="s">
        <v>373</v>
      </c>
      <c r="D503" s="65" t="s">
        <v>358</v>
      </c>
      <c r="E503" s="65" t="s">
        <v>359</v>
      </c>
      <c r="F503" s="65" t="s">
        <v>219</v>
      </c>
      <c r="G503" s="65" t="s">
        <v>338</v>
      </c>
      <c r="H503" s="65" t="s">
        <v>376</v>
      </c>
      <c r="I503" s="65" t="s">
        <v>377</v>
      </c>
      <c r="J503" s="65" t="s">
        <v>225</v>
      </c>
      <c r="K503" s="65" t="s">
        <v>343</v>
      </c>
      <c r="L503" s="65" t="s">
        <v>344</v>
      </c>
      <c r="M503" s="65" t="s">
        <v>223</v>
      </c>
      <c r="N503" s="65" t="s">
        <v>338</v>
      </c>
      <c r="O503" s="65" t="s">
        <v>338</v>
      </c>
      <c r="P503" s="66"/>
      <c r="Q503" s="66"/>
      <c r="R503" s="66"/>
      <c r="S503" s="67">
        <v>2322.13</v>
      </c>
    </row>
    <row r="504" spans="1:19" hidden="1" x14ac:dyDescent="0.25">
      <c r="A504" s="65" t="s">
        <v>290</v>
      </c>
      <c r="B504" s="65" t="s">
        <v>372</v>
      </c>
      <c r="C504" s="65" t="s">
        <v>373</v>
      </c>
      <c r="D504" s="65" t="s">
        <v>358</v>
      </c>
      <c r="E504" s="65" t="s">
        <v>359</v>
      </c>
      <c r="F504" s="65" t="s">
        <v>219</v>
      </c>
      <c r="G504" s="65" t="s">
        <v>338</v>
      </c>
      <c r="H504" s="65" t="s">
        <v>376</v>
      </c>
      <c r="I504" s="65" t="s">
        <v>377</v>
      </c>
      <c r="J504" s="65" t="s">
        <v>225</v>
      </c>
      <c r="K504" s="65" t="s">
        <v>226</v>
      </c>
      <c r="L504" s="65" t="s">
        <v>382</v>
      </c>
      <c r="M504" s="65" t="s">
        <v>223</v>
      </c>
      <c r="N504" s="65" t="s">
        <v>338</v>
      </c>
      <c r="O504" s="65" t="s">
        <v>338</v>
      </c>
      <c r="P504" s="66"/>
      <c r="Q504" s="66"/>
      <c r="R504" s="66"/>
      <c r="S504" s="67">
        <v>-2322.13</v>
      </c>
    </row>
    <row r="505" spans="1:19" x14ac:dyDescent="0.25">
      <c r="A505" s="65" t="s">
        <v>290</v>
      </c>
      <c r="B505" s="65" t="s">
        <v>372</v>
      </c>
      <c r="C505" s="65" t="s">
        <v>373</v>
      </c>
      <c r="D505" s="65" t="s">
        <v>358</v>
      </c>
      <c r="E505" s="65" t="s">
        <v>359</v>
      </c>
      <c r="F505" s="65" t="s">
        <v>316</v>
      </c>
      <c r="G505" s="65" t="s">
        <v>317</v>
      </c>
      <c r="H505" s="65" t="s">
        <v>376</v>
      </c>
      <c r="I505" s="65" t="s">
        <v>377</v>
      </c>
      <c r="J505" s="65" t="s">
        <v>225</v>
      </c>
      <c r="K505" s="65" t="s">
        <v>343</v>
      </c>
      <c r="L505" s="65" t="s">
        <v>344</v>
      </c>
      <c r="M505" s="65" t="s">
        <v>223</v>
      </c>
      <c r="N505" s="65" t="s">
        <v>338</v>
      </c>
      <c r="O505" s="65" t="s">
        <v>338</v>
      </c>
      <c r="P505" s="66"/>
      <c r="Q505" s="66"/>
      <c r="R505" s="66"/>
      <c r="S505" s="67">
        <v>2670.61</v>
      </c>
    </row>
    <row r="506" spans="1:19" x14ac:dyDescent="0.25">
      <c r="A506" s="65" t="s">
        <v>290</v>
      </c>
      <c r="B506" s="65" t="s">
        <v>372</v>
      </c>
      <c r="C506" s="65" t="s">
        <v>373</v>
      </c>
      <c r="D506" s="65" t="s">
        <v>358</v>
      </c>
      <c r="E506" s="65" t="s">
        <v>359</v>
      </c>
      <c r="F506" s="65" t="s">
        <v>316</v>
      </c>
      <c r="G506" s="65" t="s">
        <v>317</v>
      </c>
      <c r="H506" s="65" t="s">
        <v>376</v>
      </c>
      <c r="I506" s="65" t="s">
        <v>377</v>
      </c>
      <c r="J506" s="65" t="s">
        <v>225</v>
      </c>
      <c r="K506" s="65" t="s">
        <v>226</v>
      </c>
      <c r="L506" s="65" t="s">
        <v>382</v>
      </c>
      <c r="M506" s="65" t="s">
        <v>223</v>
      </c>
      <c r="N506" s="65" t="s">
        <v>338</v>
      </c>
      <c r="O506" s="65" t="s">
        <v>338</v>
      </c>
      <c r="P506" s="66"/>
      <c r="Q506" s="66"/>
      <c r="R506" s="66"/>
      <c r="S506" s="67">
        <v>-2670.61</v>
      </c>
    </row>
    <row r="507" spans="1:19" hidden="1" x14ac:dyDescent="0.25">
      <c r="A507" s="65" t="s">
        <v>290</v>
      </c>
      <c r="B507" s="65" t="s">
        <v>372</v>
      </c>
      <c r="C507" s="65" t="s">
        <v>373</v>
      </c>
      <c r="D507" s="65" t="s">
        <v>370</v>
      </c>
      <c r="E507" s="65" t="s">
        <v>371</v>
      </c>
      <c r="F507" s="65" t="s">
        <v>219</v>
      </c>
      <c r="G507" s="65" t="s">
        <v>338</v>
      </c>
      <c r="H507" s="65" t="s">
        <v>376</v>
      </c>
      <c r="I507" s="65" t="s">
        <v>377</v>
      </c>
      <c r="J507" s="65" t="s">
        <v>225</v>
      </c>
      <c r="K507" s="65" t="s">
        <v>343</v>
      </c>
      <c r="L507" s="65" t="s">
        <v>344</v>
      </c>
      <c r="M507" s="65" t="s">
        <v>223</v>
      </c>
      <c r="N507" s="65" t="s">
        <v>338</v>
      </c>
      <c r="O507" s="65" t="s">
        <v>338</v>
      </c>
      <c r="P507" s="66"/>
      <c r="Q507" s="66"/>
      <c r="R507" s="66"/>
      <c r="S507" s="67">
        <v>733.62</v>
      </c>
    </row>
    <row r="508" spans="1:19" hidden="1" x14ac:dyDescent="0.25">
      <c r="A508" s="65" t="s">
        <v>290</v>
      </c>
      <c r="B508" s="65" t="s">
        <v>372</v>
      </c>
      <c r="C508" s="65" t="s">
        <v>373</v>
      </c>
      <c r="D508" s="65" t="s">
        <v>370</v>
      </c>
      <c r="E508" s="65" t="s">
        <v>371</v>
      </c>
      <c r="F508" s="65" t="s">
        <v>219</v>
      </c>
      <c r="G508" s="65" t="s">
        <v>338</v>
      </c>
      <c r="H508" s="65" t="s">
        <v>376</v>
      </c>
      <c r="I508" s="65" t="s">
        <v>377</v>
      </c>
      <c r="J508" s="65" t="s">
        <v>225</v>
      </c>
      <c r="K508" s="65" t="s">
        <v>226</v>
      </c>
      <c r="L508" s="65" t="s">
        <v>382</v>
      </c>
      <c r="M508" s="65" t="s">
        <v>223</v>
      </c>
      <c r="N508" s="65" t="s">
        <v>338</v>
      </c>
      <c r="O508" s="65" t="s">
        <v>338</v>
      </c>
      <c r="P508" s="66"/>
      <c r="Q508" s="66"/>
      <c r="R508" s="66"/>
      <c r="S508" s="67">
        <v>-733.62</v>
      </c>
    </row>
    <row r="509" spans="1:19" x14ac:dyDescent="0.25">
      <c r="A509" s="65" t="s">
        <v>290</v>
      </c>
      <c r="B509" s="65" t="s">
        <v>372</v>
      </c>
      <c r="C509" s="65" t="s">
        <v>373</v>
      </c>
      <c r="D509" s="65" t="s">
        <v>370</v>
      </c>
      <c r="E509" s="65" t="s">
        <v>371</v>
      </c>
      <c r="F509" s="65" t="s">
        <v>316</v>
      </c>
      <c r="G509" s="65" t="s">
        <v>317</v>
      </c>
      <c r="H509" s="65" t="s">
        <v>376</v>
      </c>
      <c r="I509" s="65" t="s">
        <v>377</v>
      </c>
      <c r="J509" s="65" t="s">
        <v>225</v>
      </c>
      <c r="K509" s="65" t="s">
        <v>343</v>
      </c>
      <c r="L509" s="65" t="s">
        <v>344</v>
      </c>
      <c r="M509" s="65" t="s">
        <v>223</v>
      </c>
      <c r="N509" s="65" t="s">
        <v>338</v>
      </c>
      <c r="O509" s="65" t="s">
        <v>338</v>
      </c>
      <c r="P509" s="66"/>
      <c r="Q509" s="66"/>
      <c r="R509" s="66"/>
      <c r="S509" s="67">
        <v>440.29</v>
      </c>
    </row>
    <row r="510" spans="1:19" x14ac:dyDescent="0.25">
      <c r="A510" s="65" t="s">
        <v>290</v>
      </c>
      <c r="B510" s="65" t="s">
        <v>372</v>
      </c>
      <c r="C510" s="65" t="s">
        <v>373</v>
      </c>
      <c r="D510" s="65" t="s">
        <v>370</v>
      </c>
      <c r="E510" s="65" t="s">
        <v>371</v>
      </c>
      <c r="F510" s="65" t="s">
        <v>316</v>
      </c>
      <c r="G510" s="65" t="s">
        <v>317</v>
      </c>
      <c r="H510" s="65" t="s">
        <v>376</v>
      </c>
      <c r="I510" s="65" t="s">
        <v>377</v>
      </c>
      <c r="J510" s="65" t="s">
        <v>225</v>
      </c>
      <c r="K510" s="65" t="s">
        <v>226</v>
      </c>
      <c r="L510" s="65" t="s">
        <v>382</v>
      </c>
      <c r="M510" s="65" t="s">
        <v>223</v>
      </c>
      <c r="N510" s="65" t="s">
        <v>338</v>
      </c>
      <c r="O510" s="65" t="s">
        <v>338</v>
      </c>
      <c r="P510" s="66"/>
      <c r="Q510" s="66"/>
      <c r="R510" s="66"/>
      <c r="S510" s="67">
        <v>-440.29</v>
      </c>
    </row>
    <row r="511" spans="1:19" hidden="1" x14ac:dyDescent="0.25">
      <c r="A511" s="65" t="s">
        <v>290</v>
      </c>
      <c r="B511" s="65" t="s">
        <v>372</v>
      </c>
      <c r="C511" s="65" t="s">
        <v>373</v>
      </c>
      <c r="D511" s="65" t="s">
        <v>378</v>
      </c>
      <c r="E511" s="65" t="s">
        <v>379</v>
      </c>
      <c r="F511" s="65" t="s">
        <v>219</v>
      </c>
      <c r="G511" s="65" t="s">
        <v>338</v>
      </c>
      <c r="H511" s="65" t="s">
        <v>376</v>
      </c>
      <c r="I511" s="65" t="s">
        <v>377</v>
      </c>
      <c r="J511" s="65" t="s">
        <v>225</v>
      </c>
      <c r="K511" s="65" t="s">
        <v>343</v>
      </c>
      <c r="L511" s="65" t="s">
        <v>344</v>
      </c>
      <c r="M511" s="65" t="s">
        <v>223</v>
      </c>
      <c r="N511" s="65" t="s">
        <v>338</v>
      </c>
      <c r="O511" s="65" t="s">
        <v>338</v>
      </c>
      <c r="P511" s="66"/>
      <c r="Q511" s="66"/>
      <c r="R511" s="66"/>
      <c r="S511" s="67">
        <v>-8152.84</v>
      </c>
    </row>
    <row r="512" spans="1:19" hidden="1" x14ac:dyDescent="0.25">
      <c r="A512" s="65" t="s">
        <v>290</v>
      </c>
      <c r="B512" s="65" t="s">
        <v>372</v>
      </c>
      <c r="C512" s="65" t="s">
        <v>373</v>
      </c>
      <c r="D512" s="65" t="s">
        <v>378</v>
      </c>
      <c r="E512" s="65" t="s">
        <v>379</v>
      </c>
      <c r="F512" s="65" t="s">
        <v>219</v>
      </c>
      <c r="G512" s="65" t="s">
        <v>338</v>
      </c>
      <c r="H512" s="65" t="s">
        <v>376</v>
      </c>
      <c r="I512" s="65" t="s">
        <v>377</v>
      </c>
      <c r="J512" s="65" t="s">
        <v>225</v>
      </c>
      <c r="K512" s="65" t="s">
        <v>226</v>
      </c>
      <c r="L512" s="65" t="s">
        <v>382</v>
      </c>
      <c r="M512" s="65" t="s">
        <v>223</v>
      </c>
      <c r="N512" s="65" t="s">
        <v>338</v>
      </c>
      <c r="O512" s="65" t="s">
        <v>338</v>
      </c>
      <c r="P512" s="66"/>
      <c r="Q512" s="66"/>
      <c r="R512" s="66"/>
      <c r="S512" s="67">
        <v>2322.13</v>
      </c>
    </row>
    <row r="513" spans="1:19" x14ac:dyDescent="0.25">
      <c r="A513" s="65" t="s">
        <v>290</v>
      </c>
      <c r="B513" s="65" t="s">
        <v>372</v>
      </c>
      <c r="C513" s="65" t="s">
        <v>373</v>
      </c>
      <c r="D513" s="65" t="s">
        <v>378</v>
      </c>
      <c r="E513" s="65" t="s">
        <v>379</v>
      </c>
      <c r="F513" s="65" t="s">
        <v>316</v>
      </c>
      <c r="G513" s="65" t="s">
        <v>317</v>
      </c>
      <c r="H513" s="65" t="s">
        <v>376</v>
      </c>
      <c r="I513" s="65" t="s">
        <v>377</v>
      </c>
      <c r="J513" s="65" t="s">
        <v>225</v>
      </c>
      <c r="K513" s="65" t="s">
        <v>343</v>
      </c>
      <c r="L513" s="65" t="s">
        <v>344</v>
      </c>
      <c r="M513" s="65" t="s">
        <v>223</v>
      </c>
      <c r="N513" s="65" t="s">
        <v>338</v>
      </c>
      <c r="O513" s="65" t="s">
        <v>338</v>
      </c>
      <c r="P513" s="66"/>
      <c r="Q513" s="66"/>
      <c r="R513" s="66"/>
      <c r="S513" s="67">
        <v>-10647.97</v>
      </c>
    </row>
    <row r="514" spans="1:19" x14ac:dyDescent="0.25">
      <c r="A514" s="65" t="s">
        <v>290</v>
      </c>
      <c r="B514" s="65" t="s">
        <v>372</v>
      </c>
      <c r="C514" s="65" t="s">
        <v>373</v>
      </c>
      <c r="D514" s="65" t="s">
        <v>378</v>
      </c>
      <c r="E514" s="65" t="s">
        <v>379</v>
      </c>
      <c r="F514" s="65" t="s">
        <v>316</v>
      </c>
      <c r="G514" s="65" t="s">
        <v>317</v>
      </c>
      <c r="H514" s="65" t="s">
        <v>376</v>
      </c>
      <c r="I514" s="65" t="s">
        <v>377</v>
      </c>
      <c r="J514" s="65" t="s">
        <v>225</v>
      </c>
      <c r="K514" s="65" t="s">
        <v>226</v>
      </c>
      <c r="L514" s="65" t="s">
        <v>382</v>
      </c>
      <c r="M514" s="65" t="s">
        <v>223</v>
      </c>
      <c r="N514" s="65" t="s">
        <v>338</v>
      </c>
      <c r="O514" s="65" t="s">
        <v>338</v>
      </c>
      <c r="P514" s="66"/>
      <c r="Q514" s="66"/>
      <c r="R514" s="66"/>
      <c r="S514" s="67">
        <v>2670.61</v>
      </c>
    </row>
    <row r="515" spans="1:19" hidden="1" x14ac:dyDescent="0.25">
      <c r="A515" s="65" t="s">
        <v>290</v>
      </c>
      <c r="B515" s="65" t="s">
        <v>372</v>
      </c>
      <c r="C515" s="65" t="s">
        <v>373</v>
      </c>
      <c r="D515" s="65" t="s">
        <v>380</v>
      </c>
      <c r="E515" s="65" t="s">
        <v>381</v>
      </c>
      <c r="F515" s="65" t="s">
        <v>219</v>
      </c>
      <c r="G515" s="65" t="s">
        <v>338</v>
      </c>
      <c r="H515" s="65" t="s">
        <v>376</v>
      </c>
      <c r="I515" s="65" t="s">
        <v>377</v>
      </c>
      <c r="J515" s="65" t="s">
        <v>225</v>
      </c>
      <c r="K515" s="65" t="s">
        <v>343</v>
      </c>
      <c r="L515" s="65" t="s">
        <v>344</v>
      </c>
      <c r="M515" s="65" t="s">
        <v>223</v>
      </c>
      <c r="N515" s="65" t="s">
        <v>338</v>
      </c>
      <c r="O515" s="65" t="s">
        <v>338</v>
      </c>
      <c r="P515" s="66"/>
      <c r="Q515" s="66"/>
      <c r="R515" s="66"/>
      <c r="S515" s="67">
        <v>-382.93</v>
      </c>
    </row>
    <row r="516" spans="1:19" hidden="1" x14ac:dyDescent="0.25">
      <c r="A516" s="65" t="s">
        <v>290</v>
      </c>
      <c r="B516" s="65" t="s">
        <v>372</v>
      </c>
      <c r="C516" s="65" t="s">
        <v>373</v>
      </c>
      <c r="D516" s="65" t="s">
        <v>380</v>
      </c>
      <c r="E516" s="65" t="s">
        <v>381</v>
      </c>
      <c r="F516" s="65" t="s">
        <v>219</v>
      </c>
      <c r="G516" s="65" t="s">
        <v>338</v>
      </c>
      <c r="H516" s="65" t="s">
        <v>376</v>
      </c>
      <c r="I516" s="65" t="s">
        <v>377</v>
      </c>
      <c r="J516" s="65" t="s">
        <v>225</v>
      </c>
      <c r="K516" s="65" t="s">
        <v>226</v>
      </c>
      <c r="L516" s="65" t="s">
        <v>382</v>
      </c>
      <c r="M516" s="65" t="s">
        <v>223</v>
      </c>
      <c r="N516" s="65" t="s">
        <v>338</v>
      </c>
      <c r="O516" s="65" t="s">
        <v>338</v>
      </c>
      <c r="P516" s="66"/>
      <c r="Q516" s="66"/>
      <c r="R516" s="66"/>
      <c r="S516" s="67">
        <v>733.62</v>
      </c>
    </row>
    <row r="517" spans="1:19" x14ac:dyDescent="0.25">
      <c r="A517" s="65" t="s">
        <v>290</v>
      </c>
      <c r="B517" s="65" t="s">
        <v>372</v>
      </c>
      <c r="C517" s="65" t="s">
        <v>373</v>
      </c>
      <c r="D517" s="65" t="s">
        <v>380</v>
      </c>
      <c r="E517" s="65" t="s">
        <v>381</v>
      </c>
      <c r="F517" s="65" t="s">
        <v>316</v>
      </c>
      <c r="G517" s="65" t="s">
        <v>317</v>
      </c>
      <c r="H517" s="65" t="s">
        <v>376</v>
      </c>
      <c r="I517" s="65" t="s">
        <v>377</v>
      </c>
      <c r="J517" s="65" t="s">
        <v>225</v>
      </c>
      <c r="K517" s="65" t="s">
        <v>343</v>
      </c>
      <c r="L517" s="65" t="s">
        <v>344</v>
      </c>
      <c r="M517" s="65" t="s">
        <v>223</v>
      </c>
      <c r="N517" s="65" t="s">
        <v>338</v>
      </c>
      <c r="O517" s="65" t="s">
        <v>338</v>
      </c>
      <c r="P517" s="66"/>
      <c r="Q517" s="66"/>
      <c r="R517" s="66"/>
      <c r="S517" s="67">
        <v>-261</v>
      </c>
    </row>
    <row r="518" spans="1:19" x14ac:dyDescent="0.25">
      <c r="A518" s="65" t="s">
        <v>290</v>
      </c>
      <c r="B518" s="65" t="s">
        <v>372</v>
      </c>
      <c r="C518" s="65" t="s">
        <v>373</v>
      </c>
      <c r="D518" s="65" t="s">
        <v>380</v>
      </c>
      <c r="E518" s="65" t="s">
        <v>381</v>
      </c>
      <c r="F518" s="65" t="s">
        <v>316</v>
      </c>
      <c r="G518" s="65" t="s">
        <v>317</v>
      </c>
      <c r="H518" s="65" t="s">
        <v>376</v>
      </c>
      <c r="I518" s="65" t="s">
        <v>377</v>
      </c>
      <c r="J518" s="65" t="s">
        <v>225</v>
      </c>
      <c r="K518" s="65" t="s">
        <v>226</v>
      </c>
      <c r="L518" s="65" t="s">
        <v>382</v>
      </c>
      <c r="M518" s="65" t="s">
        <v>223</v>
      </c>
      <c r="N518" s="65" t="s">
        <v>338</v>
      </c>
      <c r="O518" s="65" t="s">
        <v>338</v>
      </c>
      <c r="P518" s="66"/>
      <c r="Q518" s="66"/>
      <c r="R518" s="66"/>
      <c r="S518" s="67">
        <v>440.29</v>
      </c>
    </row>
    <row r="519" spans="1:19" hidden="1" x14ac:dyDescent="0.25">
      <c r="A519" s="65" t="s">
        <v>296</v>
      </c>
      <c r="B519" s="65" t="s">
        <v>334</v>
      </c>
      <c r="C519" s="65" t="s">
        <v>335</v>
      </c>
      <c r="D519" s="65" t="s">
        <v>336</v>
      </c>
      <c r="E519" s="65" t="s">
        <v>337</v>
      </c>
      <c r="F519" s="65" t="s">
        <v>219</v>
      </c>
      <c r="G519" s="65" t="s">
        <v>338</v>
      </c>
      <c r="H519" s="65" t="s">
        <v>339</v>
      </c>
      <c r="I519" s="65" t="s">
        <v>340</v>
      </c>
      <c r="J519" s="65" t="s">
        <v>225</v>
      </c>
      <c r="K519" s="65" t="s">
        <v>226</v>
      </c>
      <c r="L519" s="65" t="s">
        <v>241</v>
      </c>
      <c r="M519" s="65" t="s">
        <v>223</v>
      </c>
      <c r="N519" s="65" t="s">
        <v>338</v>
      </c>
      <c r="O519" s="65" t="s">
        <v>338</v>
      </c>
      <c r="P519" s="66"/>
      <c r="Q519" s="66"/>
      <c r="R519" s="66"/>
      <c r="S519" s="67">
        <v>-2348756.5299999998</v>
      </c>
    </row>
    <row r="520" spans="1:19" hidden="1" x14ac:dyDescent="0.25">
      <c r="A520" s="65" t="s">
        <v>296</v>
      </c>
      <c r="B520" s="65" t="s">
        <v>334</v>
      </c>
      <c r="C520" s="65" t="s">
        <v>335</v>
      </c>
      <c r="D520" s="65" t="s">
        <v>336</v>
      </c>
      <c r="E520" s="65" t="s">
        <v>337</v>
      </c>
      <c r="F520" s="65" t="s">
        <v>219</v>
      </c>
      <c r="G520" s="65" t="s">
        <v>338</v>
      </c>
      <c r="H520" s="65" t="s">
        <v>339</v>
      </c>
      <c r="I520" s="65" t="s">
        <v>340</v>
      </c>
      <c r="J520" s="65" t="s">
        <v>225</v>
      </c>
      <c r="K520" s="65" t="s">
        <v>226</v>
      </c>
      <c r="L520" s="65" t="s">
        <v>299</v>
      </c>
      <c r="M520" s="65" t="s">
        <v>223</v>
      </c>
      <c r="N520" s="65" t="s">
        <v>338</v>
      </c>
      <c r="O520" s="65" t="s">
        <v>338</v>
      </c>
      <c r="P520" s="66"/>
      <c r="Q520" s="66"/>
      <c r="R520" s="66"/>
      <c r="S520" s="67">
        <v>2584625.0499999998</v>
      </c>
    </row>
    <row r="521" spans="1:19" x14ac:dyDescent="0.25">
      <c r="A521" s="65" t="s">
        <v>296</v>
      </c>
      <c r="B521" s="65" t="s">
        <v>334</v>
      </c>
      <c r="C521" s="65" t="s">
        <v>335</v>
      </c>
      <c r="D521" s="65" t="s">
        <v>336</v>
      </c>
      <c r="E521" s="65" t="s">
        <v>337</v>
      </c>
      <c r="F521" s="65" t="s">
        <v>294</v>
      </c>
      <c r="G521" s="65" t="s">
        <v>30</v>
      </c>
      <c r="H521" s="65" t="s">
        <v>339</v>
      </c>
      <c r="I521" s="65" t="s">
        <v>340</v>
      </c>
      <c r="J521" s="65" t="s">
        <v>225</v>
      </c>
      <c r="K521" s="65" t="s">
        <v>226</v>
      </c>
      <c r="L521" s="65" t="s">
        <v>241</v>
      </c>
      <c r="M521" s="65" t="s">
        <v>223</v>
      </c>
      <c r="N521" s="65" t="s">
        <v>338</v>
      </c>
      <c r="O521" s="65" t="s">
        <v>338</v>
      </c>
      <c r="P521" s="66"/>
      <c r="Q521" s="66"/>
      <c r="R521" s="66"/>
      <c r="S521" s="67">
        <v>7256.14</v>
      </c>
    </row>
    <row r="522" spans="1:19" x14ac:dyDescent="0.25">
      <c r="A522" s="65" t="s">
        <v>296</v>
      </c>
      <c r="B522" s="65" t="s">
        <v>334</v>
      </c>
      <c r="C522" s="65" t="s">
        <v>335</v>
      </c>
      <c r="D522" s="65" t="s">
        <v>336</v>
      </c>
      <c r="E522" s="65" t="s">
        <v>337</v>
      </c>
      <c r="F522" s="65" t="s">
        <v>294</v>
      </c>
      <c r="G522" s="65" t="s">
        <v>30</v>
      </c>
      <c r="H522" s="65" t="s">
        <v>339</v>
      </c>
      <c r="I522" s="65" t="s">
        <v>340</v>
      </c>
      <c r="J522" s="65" t="s">
        <v>225</v>
      </c>
      <c r="K522" s="65" t="s">
        <v>226</v>
      </c>
      <c r="L522" s="65" t="s">
        <v>299</v>
      </c>
      <c r="M522" s="65" t="s">
        <v>223</v>
      </c>
      <c r="N522" s="65" t="s">
        <v>338</v>
      </c>
      <c r="O522" s="65" t="s">
        <v>338</v>
      </c>
      <c r="P522" s="66"/>
      <c r="Q522" s="66"/>
      <c r="R522" s="66"/>
      <c r="S522" s="67">
        <v>-10153.34</v>
      </c>
    </row>
    <row r="523" spans="1:19" x14ac:dyDescent="0.25">
      <c r="A523" s="65" t="s">
        <v>296</v>
      </c>
      <c r="B523" s="65" t="s">
        <v>334</v>
      </c>
      <c r="C523" s="65" t="s">
        <v>335</v>
      </c>
      <c r="D523" s="65" t="s">
        <v>336</v>
      </c>
      <c r="E523" s="65" t="s">
        <v>337</v>
      </c>
      <c r="F523" s="65" t="s">
        <v>295</v>
      </c>
      <c r="G523" s="65" t="s">
        <v>31</v>
      </c>
      <c r="H523" s="65" t="s">
        <v>339</v>
      </c>
      <c r="I523" s="65" t="s">
        <v>340</v>
      </c>
      <c r="J523" s="65" t="s">
        <v>225</v>
      </c>
      <c r="K523" s="65" t="s">
        <v>226</v>
      </c>
      <c r="L523" s="65" t="s">
        <v>241</v>
      </c>
      <c r="M523" s="65" t="s">
        <v>223</v>
      </c>
      <c r="N523" s="65" t="s">
        <v>338</v>
      </c>
      <c r="O523" s="65" t="s">
        <v>338</v>
      </c>
      <c r="P523" s="66"/>
      <c r="Q523" s="66"/>
      <c r="R523" s="66"/>
      <c r="S523" s="67">
        <v>30551.45</v>
      </c>
    </row>
    <row r="524" spans="1:19" x14ac:dyDescent="0.25">
      <c r="A524" s="65" t="s">
        <v>296</v>
      </c>
      <c r="B524" s="65" t="s">
        <v>334</v>
      </c>
      <c r="C524" s="65" t="s">
        <v>335</v>
      </c>
      <c r="D524" s="65" t="s">
        <v>336</v>
      </c>
      <c r="E524" s="65" t="s">
        <v>337</v>
      </c>
      <c r="F524" s="65" t="s">
        <v>295</v>
      </c>
      <c r="G524" s="65" t="s">
        <v>31</v>
      </c>
      <c r="H524" s="65" t="s">
        <v>339</v>
      </c>
      <c r="I524" s="65" t="s">
        <v>340</v>
      </c>
      <c r="J524" s="65" t="s">
        <v>225</v>
      </c>
      <c r="K524" s="65" t="s">
        <v>226</v>
      </c>
      <c r="L524" s="65" t="s">
        <v>299</v>
      </c>
      <c r="M524" s="65" t="s">
        <v>223</v>
      </c>
      <c r="N524" s="65" t="s">
        <v>338</v>
      </c>
      <c r="O524" s="65" t="s">
        <v>338</v>
      </c>
      <c r="P524" s="66"/>
      <c r="Q524" s="66"/>
      <c r="R524" s="66"/>
      <c r="S524" s="67">
        <v>-30720</v>
      </c>
    </row>
    <row r="525" spans="1:19" x14ac:dyDescent="0.25">
      <c r="A525" s="65" t="s">
        <v>296</v>
      </c>
      <c r="B525" s="65" t="s">
        <v>334</v>
      </c>
      <c r="C525" s="65" t="s">
        <v>335</v>
      </c>
      <c r="D525" s="65" t="s">
        <v>336</v>
      </c>
      <c r="E525" s="65" t="s">
        <v>337</v>
      </c>
      <c r="F525" s="65" t="s">
        <v>322</v>
      </c>
      <c r="G525" s="65" t="s">
        <v>2</v>
      </c>
      <c r="H525" s="65" t="s">
        <v>339</v>
      </c>
      <c r="I525" s="65" t="s">
        <v>340</v>
      </c>
      <c r="J525" s="65" t="s">
        <v>225</v>
      </c>
      <c r="K525" s="65" t="s">
        <v>226</v>
      </c>
      <c r="L525" s="65" t="s">
        <v>241</v>
      </c>
      <c r="M525" s="65" t="s">
        <v>223</v>
      </c>
      <c r="N525" s="65" t="s">
        <v>338</v>
      </c>
      <c r="O525" s="65" t="s">
        <v>338</v>
      </c>
      <c r="P525" s="66"/>
      <c r="Q525" s="66"/>
      <c r="R525" s="66"/>
      <c r="S525" s="67">
        <v>-541991.23</v>
      </c>
    </row>
    <row r="526" spans="1:19" x14ac:dyDescent="0.25">
      <c r="A526" s="65" t="s">
        <v>296</v>
      </c>
      <c r="B526" s="65" t="s">
        <v>334</v>
      </c>
      <c r="C526" s="65" t="s">
        <v>335</v>
      </c>
      <c r="D526" s="65" t="s">
        <v>336</v>
      </c>
      <c r="E526" s="65" t="s">
        <v>337</v>
      </c>
      <c r="F526" s="65" t="s">
        <v>322</v>
      </c>
      <c r="G526" s="65" t="s">
        <v>2</v>
      </c>
      <c r="H526" s="65" t="s">
        <v>339</v>
      </c>
      <c r="I526" s="65" t="s">
        <v>340</v>
      </c>
      <c r="J526" s="65" t="s">
        <v>225</v>
      </c>
      <c r="K526" s="65" t="s">
        <v>226</v>
      </c>
      <c r="L526" s="65" t="s">
        <v>299</v>
      </c>
      <c r="M526" s="65" t="s">
        <v>223</v>
      </c>
      <c r="N526" s="65" t="s">
        <v>338</v>
      </c>
      <c r="O526" s="65" t="s">
        <v>338</v>
      </c>
      <c r="P526" s="66"/>
      <c r="Q526" s="66"/>
      <c r="R526" s="66"/>
      <c r="S526" s="67">
        <v>818462.49</v>
      </c>
    </row>
    <row r="527" spans="1:19" hidden="1" x14ac:dyDescent="0.25">
      <c r="A527" s="65" t="s">
        <v>296</v>
      </c>
      <c r="B527" s="65" t="s">
        <v>334</v>
      </c>
      <c r="C527" s="65" t="s">
        <v>335</v>
      </c>
      <c r="D527" s="65" t="s">
        <v>341</v>
      </c>
      <c r="E527" s="65" t="s">
        <v>342</v>
      </c>
      <c r="F527" s="65" t="s">
        <v>219</v>
      </c>
      <c r="G527" s="65" t="s">
        <v>338</v>
      </c>
      <c r="H527" s="65" t="s">
        <v>339</v>
      </c>
      <c r="I527" s="65" t="s">
        <v>340</v>
      </c>
      <c r="J527" s="65" t="s">
        <v>225</v>
      </c>
      <c r="K527" s="65" t="s">
        <v>343</v>
      </c>
      <c r="L527" s="65" t="s">
        <v>344</v>
      </c>
      <c r="M527" s="65" t="s">
        <v>223</v>
      </c>
      <c r="N527" s="65" t="s">
        <v>338</v>
      </c>
      <c r="O527" s="65" t="s">
        <v>338</v>
      </c>
      <c r="P527" s="66"/>
      <c r="Q527" s="66"/>
      <c r="R527" s="66"/>
      <c r="S527" s="67">
        <v>-2887564.47</v>
      </c>
    </row>
    <row r="528" spans="1:19" x14ac:dyDescent="0.25">
      <c r="A528" s="65" t="s">
        <v>296</v>
      </c>
      <c r="B528" s="65" t="s">
        <v>334</v>
      </c>
      <c r="C528" s="65" t="s">
        <v>335</v>
      </c>
      <c r="D528" s="65" t="s">
        <v>341</v>
      </c>
      <c r="E528" s="65" t="s">
        <v>342</v>
      </c>
      <c r="F528" s="65" t="s">
        <v>316</v>
      </c>
      <c r="G528" s="65" t="s">
        <v>317</v>
      </c>
      <c r="H528" s="65" t="s">
        <v>339</v>
      </c>
      <c r="I528" s="65" t="s">
        <v>340</v>
      </c>
      <c r="J528" s="65" t="s">
        <v>225</v>
      </c>
      <c r="K528" s="65" t="s">
        <v>343</v>
      </c>
      <c r="L528" s="65" t="s">
        <v>344</v>
      </c>
      <c r="M528" s="65" t="s">
        <v>223</v>
      </c>
      <c r="N528" s="65" t="s">
        <v>338</v>
      </c>
      <c r="O528" s="65" t="s">
        <v>338</v>
      </c>
      <c r="P528" s="66"/>
      <c r="Q528" s="66"/>
      <c r="R528" s="66"/>
      <c r="S528" s="67">
        <v>-1158841.0900000001</v>
      </c>
    </row>
    <row r="529" spans="1:19" x14ac:dyDescent="0.25">
      <c r="A529" s="65" t="s">
        <v>296</v>
      </c>
      <c r="B529" s="65" t="s">
        <v>334</v>
      </c>
      <c r="C529" s="65" t="s">
        <v>335</v>
      </c>
      <c r="D529" s="65" t="s">
        <v>341</v>
      </c>
      <c r="E529" s="65" t="s">
        <v>342</v>
      </c>
      <c r="F529" s="65" t="s">
        <v>294</v>
      </c>
      <c r="G529" s="65" t="s">
        <v>30</v>
      </c>
      <c r="H529" s="65" t="s">
        <v>339</v>
      </c>
      <c r="I529" s="65" t="s">
        <v>340</v>
      </c>
      <c r="J529" s="65" t="s">
        <v>225</v>
      </c>
      <c r="K529" s="65" t="s">
        <v>343</v>
      </c>
      <c r="L529" s="65" t="s">
        <v>344</v>
      </c>
      <c r="M529" s="65" t="s">
        <v>223</v>
      </c>
      <c r="N529" s="65" t="s">
        <v>338</v>
      </c>
      <c r="O529" s="65" t="s">
        <v>338</v>
      </c>
      <c r="P529" s="66"/>
      <c r="Q529" s="66"/>
      <c r="R529" s="66"/>
      <c r="S529" s="67">
        <v>5.04</v>
      </c>
    </row>
    <row r="530" spans="1:19" x14ac:dyDescent="0.25">
      <c r="A530" s="65" t="s">
        <v>296</v>
      </c>
      <c r="B530" s="65" t="s">
        <v>334</v>
      </c>
      <c r="C530" s="65" t="s">
        <v>335</v>
      </c>
      <c r="D530" s="65" t="s">
        <v>341</v>
      </c>
      <c r="E530" s="65" t="s">
        <v>342</v>
      </c>
      <c r="F530" s="65" t="s">
        <v>295</v>
      </c>
      <c r="G530" s="65" t="s">
        <v>31</v>
      </c>
      <c r="H530" s="65" t="s">
        <v>339</v>
      </c>
      <c r="I530" s="65" t="s">
        <v>340</v>
      </c>
      <c r="J530" s="65" t="s">
        <v>225</v>
      </c>
      <c r="K530" s="65" t="s">
        <v>343</v>
      </c>
      <c r="L530" s="65" t="s">
        <v>344</v>
      </c>
      <c r="M530" s="65" t="s">
        <v>223</v>
      </c>
      <c r="N530" s="65" t="s">
        <v>338</v>
      </c>
      <c r="O530" s="65" t="s">
        <v>338</v>
      </c>
      <c r="P530" s="66"/>
      <c r="Q530" s="66"/>
      <c r="R530" s="66"/>
      <c r="S530" s="67">
        <v>10</v>
      </c>
    </row>
    <row r="531" spans="1:19" hidden="1" x14ac:dyDescent="0.25">
      <c r="A531" s="65" t="s">
        <v>296</v>
      </c>
      <c r="B531" s="65" t="s">
        <v>334</v>
      </c>
      <c r="C531" s="65" t="s">
        <v>335</v>
      </c>
      <c r="D531" s="65" t="s">
        <v>345</v>
      </c>
      <c r="E531" s="65" t="s">
        <v>346</v>
      </c>
      <c r="F531" s="65" t="s">
        <v>219</v>
      </c>
      <c r="G531" s="65" t="s">
        <v>338</v>
      </c>
      <c r="H531" s="65" t="s">
        <v>339</v>
      </c>
      <c r="I531" s="65" t="s">
        <v>340</v>
      </c>
      <c r="J531" s="65" t="s">
        <v>225</v>
      </c>
      <c r="K531" s="65" t="s">
        <v>343</v>
      </c>
      <c r="L531" s="65" t="s">
        <v>344</v>
      </c>
      <c r="M531" s="65" t="s">
        <v>223</v>
      </c>
      <c r="N531" s="65" t="s">
        <v>338</v>
      </c>
      <c r="O531" s="65" t="s">
        <v>338</v>
      </c>
      <c r="P531" s="66"/>
      <c r="Q531" s="66"/>
      <c r="R531" s="66"/>
      <c r="S531" s="67">
        <v>-107897.27</v>
      </c>
    </row>
    <row r="532" spans="1:19" x14ac:dyDescent="0.25">
      <c r="A532" s="65" t="s">
        <v>296</v>
      </c>
      <c r="B532" s="65" t="s">
        <v>334</v>
      </c>
      <c r="C532" s="65" t="s">
        <v>335</v>
      </c>
      <c r="D532" s="65" t="s">
        <v>345</v>
      </c>
      <c r="E532" s="65" t="s">
        <v>346</v>
      </c>
      <c r="F532" s="65" t="s">
        <v>316</v>
      </c>
      <c r="G532" s="65" t="s">
        <v>317</v>
      </c>
      <c r="H532" s="65" t="s">
        <v>339</v>
      </c>
      <c r="I532" s="65" t="s">
        <v>340</v>
      </c>
      <c r="J532" s="65" t="s">
        <v>225</v>
      </c>
      <c r="K532" s="65" t="s">
        <v>343</v>
      </c>
      <c r="L532" s="65" t="s">
        <v>344</v>
      </c>
      <c r="M532" s="65" t="s">
        <v>223</v>
      </c>
      <c r="N532" s="65" t="s">
        <v>338</v>
      </c>
      <c r="O532" s="65" t="s">
        <v>338</v>
      </c>
      <c r="P532" s="66"/>
      <c r="Q532" s="66"/>
      <c r="R532" s="66"/>
      <c r="S532" s="67">
        <v>-38126.97</v>
      </c>
    </row>
    <row r="533" spans="1:19" x14ac:dyDescent="0.25">
      <c r="A533" s="65" t="s">
        <v>296</v>
      </c>
      <c r="B533" s="65" t="s">
        <v>334</v>
      </c>
      <c r="C533" s="65" t="s">
        <v>335</v>
      </c>
      <c r="D533" s="65" t="s">
        <v>345</v>
      </c>
      <c r="E533" s="65" t="s">
        <v>346</v>
      </c>
      <c r="F533" s="65" t="s">
        <v>294</v>
      </c>
      <c r="G533" s="65" t="s">
        <v>30</v>
      </c>
      <c r="H533" s="65" t="s">
        <v>339</v>
      </c>
      <c r="I533" s="65" t="s">
        <v>340</v>
      </c>
      <c r="J533" s="65" t="s">
        <v>225</v>
      </c>
      <c r="K533" s="65" t="s">
        <v>343</v>
      </c>
      <c r="L533" s="65" t="s">
        <v>344</v>
      </c>
      <c r="M533" s="65" t="s">
        <v>223</v>
      </c>
      <c r="N533" s="65" t="s">
        <v>338</v>
      </c>
      <c r="O533" s="65" t="s">
        <v>338</v>
      </c>
      <c r="P533" s="66"/>
      <c r="Q533" s="66"/>
      <c r="R533" s="66"/>
      <c r="S533" s="67">
        <v>15296.18</v>
      </c>
    </row>
    <row r="534" spans="1:19" x14ac:dyDescent="0.25">
      <c r="A534" s="65" t="s">
        <v>296</v>
      </c>
      <c r="B534" s="65" t="s">
        <v>334</v>
      </c>
      <c r="C534" s="65" t="s">
        <v>335</v>
      </c>
      <c r="D534" s="65" t="s">
        <v>345</v>
      </c>
      <c r="E534" s="65" t="s">
        <v>346</v>
      </c>
      <c r="F534" s="65" t="s">
        <v>295</v>
      </c>
      <c r="G534" s="65" t="s">
        <v>31</v>
      </c>
      <c r="H534" s="65" t="s">
        <v>339</v>
      </c>
      <c r="I534" s="65" t="s">
        <v>340</v>
      </c>
      <c r="J534" s="65" t="s">
        <v>225</v>
      </c>
      <c r="K534" s="65" t="s">
        <v>343</v>
      </c>
      <c r="L534" s="65" t="s">
        <v>344</v>
      </c>
      <c r="M534" s="65" t="s">
        <v>223</v>
      </c>
      <c r="N534" s="65" t="s">
        <v>338</v>
      </c>
      <c r="O534" s="65" t="s">
        <v>338</v>
      </c>
      <c r="P534" s="66"/>
      <c r="Q534" s="66"/>
      <c r="R534" s="66"/>
      <c r="S534" s="67">
        <v>31675</v>
      </c>
    </row>
    <row r="535" spans="1:19" hidden="1" x14ac:dyDescent="0.25">
      <c r="A535" s="65" t="s">
        <v>296</v>
      </c>
      <c r="B535" s="65" t="s">
        <v>334</v>
      </c>
      <c r="C535" s="65" t="s">
        <v>335</v>
      </c>
      <c r="D535" s="65" t="s">
        <v>349</v>
      </c>
      <c r="E535" s="65" t="s">
        <v>350</v>
      </c>
      <c r="F535" s="65" t="s">
        <v>219</v>
      </c>
      <c r="G535" s="65" t="s">
        <v>338</v>
      </c>
      <c r="H535" s="65" t="s">
        <v>339</v>
      </c>
      <c r="I535" s="65" t="s">
        <v>340</v>
      </c>
      <c r="J535" s="65" t="s">
        <v>225</v>
      </c>
      <c r="K535" s="65" t="s">
        <v>226</v>
      </c>
      <c r="L535" s="65" t="s">
        <v>385</v>
      </c>
      <c r="M535" s="65" t="s">
        <v>223</v>
      </c>
      <c r="N535" s="65" t="s">
        <v>338</v>
      </c>
      <c r="O535" s="65" t="s">
        <v>338</v>
      </c>
      <c r="P535" s="66"/>
      <c r="Q535" s="66"/>
      <c r="R535" s="66"/>
      <c r="S535" s="67">
        <v>0.05</v>
      </c>
    </row>
    <row r="536" spans="1:19" hidden="1" x14ac:dyDescent="0.25">
      <c r="A536" s="65" t="s">
        <v>296</v>
      </c>
      <c r="B536" s="65" t="s">
        <v>352</v>
      </c>
      <c r="C536" s="65" t="s">
        <v>353</v>
      </c>
      <c r="D536" s="65" t="s">
        <v>354</v>
      </c>
      <c r="E536" s="65" t="s">
        <v>355</v>
      </c>
      <c r="F536" s="65" t="s">
        <v>219</v>
      </c>
      <c r="G536" s="65" t="s">
        <v>338</v>
      </c>
      <c r="H536" s="65" t="s">
        <v>356</v>
      </c>
      <c r="I536" s="65" t="s">
        <v>357</v>
      </c>
      <c r="J536" s="65" t="s">
        <v>225</v>
      </c>
      <c r="K536" s="65" t="s">
        <v>226</v>
      </c>
      <c r="L536" s="65" t="s">
        <v>241</v>
      </c>
      <c r="M536" s="65" t="s">
        <v>223</v>
      </c>
      <c r="N536" s="65" t="s">
        <v>338</v>
      </c>
      <c r="O536" s="65" t="s">
        <v>338</v>
      </c>
      <c r="P536" s="66"/>
      <c r="Q536" s="66"/>
      <c r="R536" s="66"/>
      <c r="S536" s="67">
        <v>-615065.59</v>
      </c>
    </row>
    <row r="537" spans="1:19" hidden="1" x14ac:dyDescent="0.25">
      <c r="A537" s="65" t="s">
        <v>296</v>
      </c>
      <c r="B537" s="65" t="s">
        <v>352</v>
      </c>
      <c r="C537" s="65" t="s">
        <v>353</v>
      </c>
      <c r="D537" s="65" t="s">
        <v>354</v>
      </c>
      <c r="E537" s="65" t="s">
        <v>355</v>
      </c>
      <c r="F537" s="65" t="s">
        <v>219</v>
      </c>
      <c r="G537" s="65" t="s">
        <v>338</v>
      </c>
      <c r="H537" s="65" t="s">
        <v>356</v>
      </c>
      <c r="I537" s="65" t="s">
        <v>357</v>
      </c>
      <c r="J537" s="65" t="s">
        <v>225</v>
      </c>
      <c r="K537" s="65" t="s">
        <v>226</v>
      </c>
      <c r="L537" s="65" t="s">
        <v>299</v>
      </c>
      <c r="M537" s="65" t="s">
        <v>223</v>
      </c>
      <c r="N537" s="65" t="s">
        <v>338</v>
      </c>
      <c r="O537" s="65" t="s">
        <v>338</v>
      </c>
      <c r="P537" s="66"/>
      <c r="Q537" s="66"/>
      <c r="R537" s="66"/>
      <c r="S537" s="67">
        <v>713172.27</v>
      </c>
    </row>
    <row r="538" spans="1:19" x14ac:dyDescent="0.25">
      <c r="A538" s="65" t="s">
        <v>296</v>
      </c>
      <c r="B538" s="65" t="s">
        <v>352</v>
      </c>
      <c r="C538" s="65" t="s">
        <v>353</v>
      </c>
      <c r="D538" s="65" t="s">
        <v>354</v>
      </c>
      <c r="E538" s="65" t="s">
        <v>355</v>
      </c>
      <c r="F538" s="65" t="s">
        <v>322</v>
      </c>
      <c r="G538" s="65" t="s">
        <v>2</v>
      </c>
      <c r="H538" s="65" t="s">
        <v>356</v>
      </c>
      <c r="I538" s="65" t="s">
        <v>357</v>
      </c>
      <c r="J538" s="65" t="s">
        <v>225</v>
      </c>
      <c r="K538" s="65" t="s">
        <v>226</v>
      </c>
      <c r="L538" s="65" t="s">
        <v>241</v>
      </c>
      <c r="M538" s="65" t="s">
        <v>223</v>
      </c>
      <c r="N538" s="65" t="s">
        <v>338</v>
      </c>
      <c r="O538" s="65" t="s">
        <v>338</v>
      </c>
      <c r="P538" s="66"/>
      <c r="Q538" s="66"/>
      <c r="R538" s="66"/>
      <c r="S538" s="67">
        <v>-344734.77</v>
      </c>
    </row>
    <row r="539" spans="1:19" x14ac:dyDescent="0.25">
      <c r="A539" s="65" t="s">
        <v>296</v>
      </c>
      <c r="B539" s="65" t="s">
        <v>352</v>
      </c>
      <c r="C539" s="65" t="s">
        <v>353</v>
      </c>
      <c r="D539" s="65" t="s">
        <v>354</v>
      </c>
      <c r="E539" s="65" t="s">
        <v>355</v>
      </c>
      <c r="F539" s="65" t="s">
        <v>322</v>
      </c>
      <c r="G539" s="65" t="s">
        <v>2</v>
      </c>
      <c r="H539" s="65" t="s">
        <v>356</v>
      </c>
      <c r="I539" s="65" t="s">
        <v>357</v>
      </c>
      <c r="J539" s="65" t="s">
        <v>225</v>
      </c>
      <c r="K539" s="65" t="s">
        <v>226</v>
      </c>
      <c r="L539" s="65" t="s">
        <v>299</v>
      </c>
      <c r="M539" s="65" t="s">
        <v>223</v>
      </c>
      <c r="N539" s="65" t="s">
        <v>338</v>
      </c>
      <c r="O539" s="65" t="s">
        <v>338</v>
      </c>
      <c r="P539" s="66"/>
      <c r="Q539" s="66"/>
      <c r="R539" s="66"/>
      <c r="S539" s="67">
        <v>481076.71</v>
      </c>
    </row>
    <row r="540" spans="1:19" hidden="1" x14ac:dyDescent="0.25">
      <c r="A540" s="65" t="s">
        <v>296</v>
      </c>
      <c r="B540" s="65" t="s">
        <v>352</v>
      </c>
      <c r="C540" s="65" t="s">
        <v>353</v>
      </c>
      <c r="D540" s="65" t="s">
        <v>358</v>
      </c>
      <c r="E540" s="65" t="s">
        <v>359</v>
      </c>
      <c r="F540" s="65" t="s">
        <v>219</v>
      </c>
      <c r="G540" s="65" t="s">
        <v>338</v>
      </c>
      <c r="H540" s="65" t="s">
        <v>356</v>
      </c>
      <c r="I540" s="65" t="s">
        <v>357</v>
      </c>
      <c r="J540" s="65" t="s">
        <v>225</v>
      </c>
      <c r="K540" s="65" t="s">
        <v>343</v>
      </c>
      <c r="L540" s="65" t="s">
        <v>344</v>
      </c>
      <c r="M540" s="65" t="s">
        <v>223</v>
      </c>
      <c r="N540" s="65" t="s">
        <v>338</v>
      </c>
      <c r="O540" s="65" t="s">
        <v>338</v>
      </c>
      <c r="P540" s="66"/>
      <c r="Q540" s="66"/>
      <c r="R540" s="66"/>
      <c r="S540" s="67">
        <v>-889253.94</v>
      </c>
    </row>
    <row r="541" spans="1:19" hidden="1" x14ac:dyDescent="0.25">
      <c r="A541" s="65" t="s">
        <v>296</v>
      </c>
      <c r="B541" s="65" t="s">
        <v>352</v>
      </c>
      <c r="C541" s="65" t="s">
        <v>353</v>
      </c>
      <c r="D541" s="65" t="s">
        <v>358</v>
      </c>
      <c r="E541" s="65" t="s">
        <v>359</v>
      </c>
      <c r="F541" s="65" t="s">
        <v>219</v>
      </c>
      <c r="G541" s="65" t="s">
        <v>338</v>
      </c>
      <c r="H541" s="65" t="s">
        <v>356</v>
      </c>
      <c r="I541" s="65" t="s">
        <v>357</v>
      </c>
      <c r="J541" s="65" t="s">
        <v>225</v>
      </c>
      <c r="K541" s="65" t="s">
        <v>226</v>
      </c>
      <c r="L541" s="65" t="s">
        <v>386</v>
      </c>
      <c r="M541" s="65" t="s">
        <v>223</v>
      </c>
      <c r="N541" s="65" t="s">
        <v>338</v>
      </c>
      <c r="O541" s="65" t="s">
        <v>338</v>
      </c>
      <c r="P541" s="66"/>
      <c r="Q541" s="66"/>
      <c r="R541" s="66"/>
      <c r="S541" s="67">
        <v>150.04</v>
      </c>
    </row>
    <row r="542" spans="1:19" x14ac:dyDescent="0.25">
      <c r="A542" s="65" t="s">
        <v>296</v>
      </c>
      <c r="B542" s="65" t="s">
        <v>352</v>
      </c>
      <c r="C542" s="65" t="s">
        <v>353</v>
      </c>
      <c r="D542" s="65" t="s">
        <v>358</v>
      </c>
      <c r="E542" s="65" t="s">
        <v>359</v>
      </c>
      <c r="F542" s="65" t="s">
        <v>316</v>
      </c>
      <c r="G542" s="65" t="s">
        <v>317</v>
      </c>
      <c r="H542" s="65" t="s">
        <v>356</v>
      </c>
      <c r="I542" s="65" t="s">
        <v>357</v>
      </c>
      <c r="J542" s="65" t="s">
        <v>225</v>
      </c>
      <c r="K542" s="65" t="s">
        <v>343</v>
      </c>
      <c r="L542" s="65" t="s">
        <v>344</v>
      </c>
      <c r="M542" s="65" t="s">
        <v>223</v>
      </c>
      <c r="N542" s="65" t="s">
        <v>338</v>
      </c>
      <c r="O542" s="65" t="s">
        <v>338</v>
      </c>
      <c r="P542" s="66"/>
      <c r="Q542" s="66"/>
      <c r="R542" s="66"/>
      <c r="S542" s="67">
        <v>-716482.55</v>
      </c>
    </row>
    <row r="543" spans="1:19" x14ac:dyDescent="0.25">
      <c r="A543" s="65" t="s">
        <v>296</v>
      </c>
      <c r="B543" s="65" t="s">
        <v>352</v>
      </c>
      <c r="C543" s="65" t="s">
        <v>353</v>
      </c>
      <c r="D543" s="65" t="s">
        <v>358</v>
      </c>
      <c r="E543" s="65" t="s">
        <v>359</v>
      </c>
      <c r="F543" s="65" t="s">
        <v>316</v>
      </c>
      <c r="G543" s="65" t="s">
        <v>317</v>
      </c>
      <c r="H543" s="65" t="s">
        <v>356</v>
      </c>
      <c r="I543" s="65" t="s">
        <v>357</v>
      </c>
      <c r="J543" s="65" t="s">
        <v>225</v>
      </c>
      <c r="K543" s="65" t="s">
        <v>226</v>
      </c>
      <c r="L543" s="65" t="s">
        <v>386</v>
      </c>
      <c r="M543" s="65" t="s">
        <v>223</v>
      </c>
      <c r="N543" s="65" t="s">
        <v>338</v>
      </c>
      <c r="O543" s="65" t="s">
        <v>338</v>
      </c>
      <c r="P543" s="66"/>
      <c r="Q543" s="66"/>
      <c r="R543" s="66"/>
      <c r="S543" s="67">
        <v>107.69</v>
      </c>
    </row>
    <row r="544" spans="1:19" hidden="1" x14ac:dyDescent="0.25">
      <c r="A544" s="65" t="s">
        <v>296</v>
      </c>
      <c r="B544" s="65" t="s">
        <v>352</v>
      </c>
      <c r="C544" s="65" t="s">
        <v>353</v>
      </c>
      <c r="D544" s="65" t="s">
        <v>370</v>
      </c>
      <c r="E544" s="65" t="s">
        <v>371</v>
      </c>
      <c r="F544" s="65" t="s">
        <v>219</v>
      </c>
      <c r="G544" s="65" t="s">
        <v>338</v>
      </c>
      <c r="H544" s="65" t="s">
        <v>356</v>
      </c>
      <c r="I544" s="65" t="s">
        <v>357</v>
      </c>
      <c r="J544" s="65" t="s">
        <v>225</v>
      </c>
      <c r="K544" s="65" t="s">
        <v>343</v>
      </c>
      <c r="L544" s="65" t="s">
        <v>344</v>
      </c>
      <c r="M544" s="65" t="s">
        <v>223</v>
      </c>
      <c r="N544" s="65" t="s">
        <v>338</v>
      </c>
      <c r="O544" s="65" t="s">
        <v>338</v>
      </c>
      <c r="P544" s="66"/>
      <c r="Q544" s="66"/>
      <c r="R544" s="66"/>
      <c r="S544" s="67">
        <v>103.54</v>
      </c>
    </row>
    <row r="545" spans="1:19" hidden="1" x14ac:dyDescent="0.25">
      <c r="A545" s="65" t="s">
        <v>296</v>
      </c>
      <c r="B545" s="65" t="s">
        <v>352</v>
      </c>
      <c r="C545" s="65" t="s">
        <v>353</v>
      </c>
      <c r="D545" s="65" t="s">
        <v>370</v>
      </c>
      <c r="E545" s="65" t="s">
        <v>371</v>
      </c>
      <c r="F545" s="65" t="s">
        <v>219</v>
      </c>
      <c r="G545" s="65" t="s">
        <v>338</v>
      </c>
      <c r="H545" s="65" t="s">
        <v>356</v>
      </c>
      <c r="I545" s="65" t="s">
        <v>357</v>
      </c>
      <c r="J545" s="65" t="s">
        <v>225</v>
      </c>
      <c r="K545" s="65" t="s">
        <v>226</v>
      </c>
      <c r="L545" s="65" t="s">
        <v>386</v>
      </c>
      <c r="M545" s="65" t="s">
        <v>223</v>
      </c>
      <c r="N545" s="65" t="s">
        <v>338</v>
      </c>
      <c r="O545" s="65" t="s">
        <v>338</v>
      </c>
      <c r="P545" s="66"/>
      <c r="Q545" s="66"/>
      <c r="R545" s="66"/>
      <c r="S545" s="67">
        <v>-103.54</v>
      </c>
    </row>
    <row r="546" spans="1:19" x14ac:dyDescent="0.25">
      <c r="A546" s="65" t="s">
        <v>296</v>
      </c>
      <c r="B546" s="65" t="s">
        <v>352</v>
      </c>
      <c r="C546" s="65" t="s">
        <v>353</v>
      </c>
      <c r="D546" s="65" t="s">
        <v>370</v>
      </c>
      <c r="E546" s="65" t="s">
        <v>371</v>
      </c>
      <c r="F546" s="65" t="s">
        <v>316</v>
      </c>
      <c r="G546" s="65" t="s">
        <v>317</v>
      </c>
      <c r="H546" s="65" t="s">
        <v>356</v>
      </c>
      <c r="I546" s="65" t="s">
        <v>357</v>
      </c>
      <c r="J546" s="65" t="s">
        <v>225</v>
      </c>
      <c r="K546" s="65" t="s">
        <v>343</v>
      </c>
      <c r="L546" s="65" t="s">
        <v>344</v>
      </c>
      <c r="M546" s="65" t="s">
        <v>223</v>
      </c>
      <c r="N546" s="65" t="s">
        <v>338</v>
      </c>
      <c r="O546" s="65" t="s">
        <v>338</v>
      </c>
      <c r="P546" s="66"/>
      <c r="Q546" s="66"/>
      <c r="R546" s="66"/>
      <c r="S546" s="67">
        <v>107.69</v>
      </c>
    </row>
    <row r="547" spans="1:19" x14ac:dyDescent="0.25">
      <c r="A547" s="65" t="s">
        <v>296</v>
      </c>
      <c r="B547" s="65" t="s">
        <v>352</v>
      </c>
      <c r="C547" s="65" t="s">
        <v>353</v>
      </c>
      <c r="D547" s="65" t="s">
        <v>370</v>
      </c>
      <c r="E547" s="65" t="s">
        <v>371</v>
      </c>
      <c r="F547" s="65" t="s">
        <v>316</v>
      </c>
      <c r="G547" s="65" t="s">
        <v>317</v>
      </c>
      <c r="H547" s="65" t="s">
        <v>356</v>
      </c>
      <c r="I547" s="65" t="s">
        <v>357</v>
      </c>
      <c r="J547" s="65" t="s">
        <v>225</v>
      </c>
      <c r="K547" s="65" t="s">
        <v>226</v>
      </c>
      <c r="L547" s="65" t="s">
        <v>386</v>
      </c>
      <c r="M547" s="65" t="s">
        <v>223</v>
      </c>
      <c r="N547" s="65" t="s">
        <v>338</v>
      </c>
      <c r="O547" s="65" t="s">
        <v>338</v>
      </c>
      <c r="P547" s="66"/>
      <c r="Q547" s="66"/>
      <c r="R547" s="66"/>
      <c r="S547" s="67">
        <v>-107.69</v>
      </c>
    </row>
    <row r="548" spans="1:19" hidden="1" x14ac:dyDescent="0.25">
      <c r="A548" s="65" t="s">
        <v>296</v>
      </c>
      <c r="B548" s="65" t="s">
        <v>352</v>
      </c>
      <c r="C548" s="65" t="s">
        <v>353</v>
      </c>
      <c r="D548" s="65" t="s">
        <v>378</v>
      </c>
      <c r="E548" s="65" t="s">
        <v>379</v>
      </c>
      <c r="F548" s="65" t="s">
        <v>219</v>
      </c>
      <c r="G548" s="65" t="s">
        <v>338</v>
      </c>
      <c r="H548" s="65" t="s">
        <v>356</v>
      </c>
      <c r="I548" s="65" t="s">
        <v>357</v>
      </c>
      <c r="J548" s="65" t="s">
        <v>225</v>
      </c>
      <c r="K548" s="65" t="s">
        <v>343</v>
      </c>
      <c r="L548" s="65" t="s">
        <v>344</v>
      </c>
      <c r="M548" s="65" t="s">
        <v>223</v>
      </c>
      <c r="N548" s="65" t="s">
        <v>338</v>
      </c>
      <c r="O548" s="65" t="s">
        <v>338</v>
      </c>
      <c r="P548" s="66"/>
      <c r="Q548" s="66"/>
      <c r="R548" s="66"/>
      <c r="S548" s="67">
        <v>46.5</v>
      </c>
    </row>
    <row r="549" spans="1:19" hidden="1" x14ac:dyDescent="0.25">
      <c r="A549" s="65" t="s">
        <v>296</v>
      </c>
      <c r="B549" s="65" t="s">
        <v>352</v>
      </c>
      <c r="C549" s="65" t="s">
        <v>353</v>
      </c>
      <c r="D549" s="65" t="s">
        <v>378</v>
      </c>
      <c r="E549" s="65" t="s">
        <v>379</v>
      </c>
      <c r="F549" s="65" t="s">
        <v>219</v>
      </c>
      <c r="G549" s="65" t="s">
        <v>338</v>
      </c>
      <c r="H549" s="65" t="s">
        <v>356</v>
      </c>
      <c r="I549" s="65" t="s">
        <v>357</v>
      </c>
      <c r="J549" s="65" t="s">
        <v>225</v>
      </c>
      <c r="K549" s="65" t="s">
        <v>226</v>
      </c>
      <c r="L549" s="65" t="s">
        <v>386</v>
      </c>
      <c r="M549" s="65" t="s">
        <v>223</v>
      </c>
      <c r="N549" s="65" t="s">
        <v>338</v>
      </c>
      <c r="O549" s="65" t="s">
        <v>338</v>
      </c>
      <c r="P549" s="66"/>
      <c r="Q549" s="66"/>
      <c r="R549" s="66"/>
      <c r="S549" s="67">
        <v>-46.5</v>
      </c>
    </row>
    <row r="550" spans="1:19" hidden="1" x14ac:dyDescent="0.25">
      <c r="A550" s="65" t="s">
        <v>296</v>
      </c>
      <c r="B550" s="65" t="s">
        <v>364</v>
      </c>
      <c r="C550" s="65" t="s">
        <v>365</v>
      </c>
      <c r="D550" s="65" t="s">
        <v>366</v>
      </c>
      <c r="E550" s="65" t="s">
        <v>367</v>
      </c>
      <c r="F550" s="65" t="s">
        <v>219</v>
      </c>
      <c r="G550" s="65" t="s">
        <v>338</v>
      </c>
      <c r="H550" s="65" t="s">
        <v>356</v>
      </c>
      <c r="I550" s="65" t="s">
        <v>357</v>
      </c>
      <c r="J550" s="65" t="s">
        <v>225</v>
      </c>
      <c r="K550" s="65" t="s">
        <v>226</v>
      </c>
      <c r="L550" s="65" t="s">
        <v>241</v>
      </c>
      <c r="M550" s="65" t="s">
        <v>223</v>
      </c>
      <c r="N550" s="65" t="s">
        <v>338</v>
      </c>
      <c r="O550" s="65" t="s">
        <v>338</v>
      </c>
      <c r="P550" s="66"/>
      <c r="Q550" s="66"/>
      <c r="R550" s="66"/>
      <c r="S550" s="67">
        <v>-49472.9</v>
      </c>
    </row>
    <row r="551" spans="1:19" hidden="1" x14ac:dyDescent="0.25">
      <c r="A551" s="65" t="s">
        <v>296</v>
      </c>
      <c r="B551" s="65" t="s">
        <v>364</v>
      </c>
      <c r="C551" s="65" t="s">
        <v>365</v>
      </c>
      <c r="D551" s="65" t="s">
        <v>366</v>
      </c>
      <c r="E551" s="65" t="s">
        <v>367</v>
      </c>
      <c r="F551" s="65" t="s">
        <v>219</v>
      </c>
      <c r="G551" s="65" t="s">
        <v>338</v>
      </c>
      <c r="H551" s="65" t="s">
        <v>356</v>
      </c>
      <c r="I551" s="65" t="s">
        <v>357</v>
      </c>
      <c r="J551" s="65" t="s">
        <v>225</v>
      </c>
      <c r="K551" s="65" t="s">
        <v>226</v>
      </c>
      <c r="L551" s="65" t="s">
        <v>299</v>
      </c>
      <c r="M551" s="65" t="s">
        <v>223</v>
      </c>
      <c r="N551" s="65" t="s">
        <v>338</v>
      </c>
      <c r="O551" s="65" t="s">
        <v>338</v>
      </c>
      <c r="P551" s="66"/>
      <c r="Q551" s="66"/>
      <c r="R551" s="66"/>
      <c r="S551" s="67">
        <v>61749.69</v>
      </c>
    </row>
    <row r="552" spans="1:19" x14ac:dyDescent="0.25">
      <c r="A552" s="65" t="s">
        <v>296</v>
      </c>
      <c r="B552" s="65" t="s">
        <v>364</v>
      </c>
      <c r="C552" s="65" t="s">
        <v>365</v>
      </c>
      <c r="D552" s="65" t="s">
        <v>366</v>
      </c>
      <c r="E552" s="65" t="s">
        <v>367</v>
      </c>
      <c r="F552" s="65" t="s">
        <v>322</v>
      </c>
      <c r="G552" s="65" t="s">
        <v>2</v>
      </c>
      <c r="H552" s="65" t="s">
        <v>356</v>
      </c>
      <c r="I552" s="65" t="s">
        <v>357</v>
      </c>
      <c r="J552" s="65" t="s">
        <v>225</v>
      </c>
      <c r="K552" s="65" t="s">
        <v>226</v>
      </c>
      <c r="L552" s="65" t="s">
        <v>241</v>
      </c>
      <c r="M552" s="65" t="s">
        <v>223</v>
      </c>
      <c r="N552" s="65" t="s">
        <v>338</v>
      </c>
      <c r="O552" s="65" t="s">
        <v>338</v>
      </c>
      <c r="P552" s="66"/>
      <c r="Q552" s="66"/>
      <c r="R552" s="66"/>
      <c r="S552" s="67">
        <v>-89743.2</v>
      </c>
    </row>
    <row r="553" spans="1:19" x14ac:dyDescent="0.25">
      <c r="A553" s="65" t="s">
        <v>296</v>
      </c>
      <c r="B553" s="65" t="s">
        <v>364</v>
      </c>
      <c r="C553" s="65" t="s">
        <v>365</v>
      </c>
      <c r="D553" s="65" t="s">
        <v>366</v>
      </c>
      <c r="E553" s="65" t="s">
        <v>367</v>
      </c>
      <c r="F553" s="65" t="s">
        <v>322</v>
      </c>
      <c r="G553" s="65" t="s">
        <v>2</v>
      </c>
      <c r="H553" s="65" t="s">
        <v>356</v>
      </c>
      <c r="I553" s="65" t="s">
        <v>357</v>
      </c>
      <c r="J553" s="65" t="s">
        <v>225</v>
      </c>
      <c r="K553" s="65" t="s">
        <v>226</v>
      </c>
      <c r="L553" s="65" t="s">
        <v>299</v>
      </c>
      <c r="M553" s="65" t="s">
        <v>223</v>
      </c>
      <c r="N553" s="65" t="s">
        <v>338</v>
      </c>
      <c r="O553" s="65" t="s">
        <v>338</v>
      </c>
      <c r="P553" s="66"/>
      <c r="Q553" s="66"/>
      <c r="R553" s="66"/>
      <c r="S553" s="67">
        <v>125130.05</v>
      </c>
    </row>
    <row r="554" spans="1:19" hidden="1" x14ac:dyDescent="0.25">
      <c r="A554" s="65" t="s">
        <v>296</v>
      </c>
      <c r="B554" s="65" t="s">
        <v>364</v>
      </c>
      <c r="C554" s="65" t="s">
        <v>365</v>
      </c>
      <c r="D554" s="65" t="s">
        <v>370</v>
      </c>
      <c r="E554" s="65" t="s">
        <v>371</v>
      </c>
      <c r="F554" s="65" t="s">
        <v>219</v>
      </c>
      <c r="G554" s="65" t="s">
        <v>338</v>
      </c>
      <c r="H554" s="65" t="s">
        <v>356</v>
      </c>
      <c r="I554" s="65" t="s">
        <v>357</v>
      </c>
      <c r="J554" s="65" t="s">
        <v>225</v>
      </c>
      <c r="K554" s="65" t="s">
        <v>343</v>
      </c>
      <c r="L554" s="65" t="s">
        <v>344</v>
      </c>
      <c r="M554" s="65" t="s">
        <v>223</v>
      </c>
      <c r="N554" s="65" t="s">
        <v>338</v>
      </c>
      <c r="O554" s="65" t="s">
        <v>338</v>
      </c>
      <c r="P554" s="66"/>
      <c r="Q554" s="66"/>
      <c r="R554" s="66"/>
      <c r="S554" s="67">
        <v>-95983.63</v>
      </c>
    </row>
    <row r="555" spans="1:19" x14ac:dyDescent="0.25">
      <c r="A555" s="65" t="s">
        <v>296</v>
      </c>
      <c r="B555" s="65" t="s">
        <v>364</v>
      </c>
      <c r="C555" s="65" t="s">
        <v>365</v>
      </c>
      <c r="D555" s="65" t="s">
        <v>370</v>
      </c>
      <c r="E555" s="65" t="s">
        <v>371</v>
      </c>
      <c r="F555" s="65" t="s">
        <v>316</v>
      </c>
      <c r="G555" s="65" t="s">
        <v>317</v>
      </c>
      <c r="H555" s="65" t="s">
        <v>356</v>
      </c>
      <c r="I555" s="65" t="s">
        <v>357</v>
      </c>
      <c r="J555" s="65" t="s">
        <v>225</v>
      </c>
      <c r="K555" s="65" t="s">
        <v>343</v>
      </c>
      <c r="L555" s="65" t="s">
        <v>344</v>
      </c>
      <c r="M555" s="65" t="s">
        <v>223</v>
      </c>
      <c r="N555" s="65" t="s">
        <v>338</v>
      </c>
      <c r="O555" s="65" t="s">
        <v>338</v>
      </c>
      <c r="P555" s="66"/>
      <c r="Q555" s="66"/>
      <c r="R555" s="66"/>
      <c r="S555" s="67">
        <v>-216784.04</v>
      </c>
    </row>
    <row r="556" spans="1:19" hidden="1" x14ac:dyDescent="0.25">
      <c r="A556" s="65" t="s">
        <v>296</v>
      </c>
      <c r="B556" s="65" t="s">
        <v>364</v>
      </c>
      <c r="C556" s="65" t="s">
        <v>365</v>
      </c>
      <c r="D556" s="65" t="s">
        <v>370</v>
      </c>
      <c r="E556" s="65" t="s">
        <v>371</v>
      </c>
      <c r="F556" s="65" t="s">
        <v>259</v>
      </c>
      <c r="G556" s="65" t="s">
        <v>383</v>
      </c>
      <c r="H556" s="65" t="s">
        <v>356</v>
      </c>
      <c r="I556" s="65" t="s">
        <v>357</v>
      </c>
      <c r="J556" s="65" t="s">
        <v>225</v>
      </c>
      <c r="K556" s="65" t="s">
        <v>226</v>
      </c>
      <c r="L556" s="65" t="s">
        <v>248</v>
      </c>
      <c r="M556" s="65" t="s">
        <v>223</v>
      </c>
      <c r="N556" s="65" t="s">
        <v>338</v>
      </c>
      <c r="O556" s="65" t="s">
        <v>338</v>
      </c>
      <c r="P556" s="66"/>
      <c r="Q556" s="66"/>
      <c r="R556" s="66"/>
      <c r="S556" s="67">
        <v>2.19</v>
      </c>
    </row>
    <row r="557" spans="1:19" hidden="1" x14ac:dyDescent="0.25">
      <c r="A557" s="65" t="s">
        <v>296</v>
      </c>
      <c r="B557" s="65" t="s">
        <v>364</v>
      </c>
      <c r="C557" s="65" t="s">
        <v>365</v>
      </c>
      <c r="D557" s="65" t="s">
        <v>370</v>
      </c>
      <c r="E557" s="65" t="s">
        <v>371</v>
      </c>
      <c r="F557" s="65" t="s">
        <v>260</v>
      </c>
      <c r="G557" s="65" t="s">
        <v>384</v>
      </c>
      <c r="H557" s="65" t="s">
        <v>356</v>
      </c>
      <c r="I557" s="65" t="s">
        <v>357</v>
      </c>
      <c r="J557" s="65" t="s">
        <v>225</v>
      </c>
      <c r="K557" s="65" t="s">
        <v>226</v>
      </c>
      <c r="L557" s="65" t="s">
        <v>248</v>
      </c>
      <c r="M557" s="65" t="s">
        <v>223</v>
      </c>
      <c r="N557" s="65" t="s">
        <v>338</v>
      </c>
      <c r="O557" s="65" t="s">
        <v>338</v>
      </c>
      <c r="P557" s="66"/>
      <c r="Q557" s="66"/>
      <c r="R557" s="66"/>
      <c r="S557" s="67">
        <v>1920.39</v>
      </c>
    </row>
    <row r="558" spans="1:19" x14ac:dyDescent="0.25">
      <c r="A558" s="65" t="s">
        <v>296</v>
      </c>
      <c r="B558" s="65" t="s">
        <v>372</v>
      </c>
      <c r="C558" s="65" t="s">
        <v>373</v>
      </c>
      <c r="D558" s="65" t="s">
        <v>374</v>
      </c>
      <c r="E558" s="65" t="s">
        <v>375</v>
      </c>
      <c r="F558" s="65" t="s">
        <v>322</v>
      </c>
      <c r="G558" s="65" t="s">
        <v>2</v>
      </c>
      <c r="H558" s="65" t="s">
        <v>376</v>
      </c>
      <c r="I558" s="65" t="s">
        <v>377</v>
      </c>
      <c r="J558" s="65" t="s">
        <v>225</v>
      </c>
      <c r="K558" s="65" t="s">
        <v>226</v>
      </c>
      <c r="L558" s="65" t="s">
        <v>299</v>
      </c>
      <c r="M558" s="65" t="s">
        <v>223</v>
      </c>
      <c r="N558" s="65" t="s">
        <v>338</v>
      </c>
      <c r="O558" s="65" t="s">
        <v>338</v>
      </c>
      <c r="P558" s="66"/>
      <c r="Q558" s="66"/>
      <c r="R558" s="66"/>
      <c r="S558" s="67">
        <v>0</v>
      </c>
    </row>
    <row r="559" spans="1:19" hidden="1" x14ac:dyDescent="0.25">
      <c r="A559" s="65" t="s">
        <v>296</v>
      </c>
      <c r="B559" s="65" t="s">
        <v>372</v>
      </c>
      <c r="C559" s="65" t="s">
        <v>373</v>
      </c>
      <c r="D559" s="65" t="s">
        <v>358</v>
      </c>
      <c r="E559" s="65" t="s">
        <v>359</v>
      </c>
      <c r="F559" s="65" t="s">
        <v>219</v>
      </c>
      <c r="G559" s="65" t="s">
        <v>338</v>
      </c>
      <c r="H559" s="65" t="s">
        <v>376</v>
      </c>
      <c r="I559" s="65" t="s">
        <v>377</v>
      </c>
      <c r="J559" s="65" t="s">
        <v>225</v>
      </c>
      <c r="K559" s="65" t="s">
        <v>343</v>
      </c>
      <c r="L559" s="65" t="s">
        <v>344</v>
      </c>
      <c r="M559" s="65" t="s">
        <v>223</v>
      </c>
      <c r="N559" s="65" t="s">
        <v>338</v>
      </c>
      <c r="O559" s="65" t="s">
        <v>338</v>
      </c>
      <c r="P559" s="66"/>
      <c r="Q559" s="66"/>
      <c r="R559" s="66"/>
      <c r="S559" s="67">
        <v>74.7</v>
      </c>
    </row>
    <row r="560" spans="1:19" hidden="1" x14ac:dyDescent="0.25">
      <c r="A560" s="65" t="s">
        <v>296</v>
      </c>
      <c r="B560" s="65" t="s">
        <v>372</v>
      </c>
      <c r="C560" s="65" t="s">
        <v>373</v>
      </c>
      <c r="D560" s="65" t="s">
        <v>358</v>
      </c>
      <c r="E560" s="65" t="s">
        <v>359</v>
      </c>
      <c r="F560" s="65" t="s">
        <v>219</v>
      </c>
      <c r="G560" s="65" t="s">
        <v>338</v>
      </c>
      <c r="H560" s="65" t="s">
        <v>376</v>
      </c>
      <c r="I560" s="65" t="s">
        <v>377</v>
      </c>
      <c r="J560" s="65" t="s">
        <v>225</v>
      </c>
      <c r="K560" s="65" t="s">
        <v>226</v>
      </c>
      <c r="L560" s="65" t="s">
        <v>386</v>
      </c>
      <c r="M560" s="65" t="s">
        <v>223</v>
      </c>
      <c r="N560" s="65" t="s">
        <v>338</v>
      </c>
      <c r="O560" s="65" t="s">
        <v>338</v>
      </c>
      <c r="P560" s="66"/>
      <c r="Q560" s="66"/>
      <c r="R560" s="66"/>
      <c r="S560" s="67">
        <v>-74.7</v>
      </c>
    </row>
    <row r="561" spans="1:19" x14ac:dyDescent="0.25">
      <c r="A561" s="65" t="s">
        <v>296</v>
      </c>
      <c r="B561" s="65" t="s">
        <v>372</v>
      </c>
      <c r="C561" s="65" t="s">
        <v>373</v>
      </c>
      <c r="D561" s="65" t="s">
        <v>358</v>
      </c>
      <c r="E561" s="65" t="s">
        <v>359</v>
      </c>
      <c r="F561" s="65" t="s">
        <v>316</v>
      </c>
      <c r="G561" s="65" t="s">
        <v>317</v>
      </c>
      <c r="H561" s="65" t="s">
        <v>376</v>
      </c>
      <c r="I561" s="65" t="s">
        <v>377</v>
      </c>
      <c r="J561" s="65" t="s">
        <v>225</v>
      </c>
      <c r="K561" s="65" t="s">
        <v>343</v>
      </c>
      <c r="L561" s="65" t="s">
        <v>344</v>
      </c>
      <c r="M561" s="65" t="s">
        <v>223</v>
      </c>
      <c r="N561" s="65" t="s">
        <v>338</v>
      </c>
      <c r="O561" s="65" t="s">
        <v>338</v>
      </c>
      <c r="P561" s="66"/>
      <c r="Q561" s="66"/>
      <c r="R561" s="66"/>
      <c r="S561" s="67">
        <v>66.41</v>
      </c>
    </row>
    <row r="562" spans="1:19" x14ac:dyDescent="0.25">
      <c r="A562" s="65" t="s">
        <v>296</v>
      </c>
      <c r="B562" s="65" t="s">
        <v>372</v>
      </c>
      <c r="C562" s="65" t="s">
        <v>373</v>
      </c>
      <c r="D562" s="65" t="s">
        <v>358</v>
      </c>
      <c r="E562" s="65" t="s">
        <v>359</v>
      </c>
      <c r="F562" s="65" t="s">
        <v>316</v>
      </c>
      <c r="G562" s="65" t="s">
        <v>317</v>
      </c>
      <c r="H562" s="65" t="s">
        <v>376</v>
      </c>
      <c r="I562" s="65" t="s">
        <v>377</v>
      </c>
      <c r="J562" s="65" t="s">
        <v>225</v>
      </c>
      <c r="K562" s="65" t="s">
        <v>226</v>
      </c>
      <c r="L562" s="65" t="s">
        <v>386</v>
      </c>
      <c r="M562" s="65" t="s">
        <v>223</v>
      </c>
      <c r="N562" s="65" t="s">
        <v>338</v>
      </c>
      <c r="O562" s="65" t="s">
        <v>338</v>
      </c>
      <c r="P562" s="66"/>
      <c r="Q562" s="66"/>
      <c r="R562" s="66"/>
      <c r="S562" s="67">
        <v>-66.41</v>
      </c>
    </row>
    <row r="563" spans="1:19" hidden="1" x14ac:dyDescent="0.25">
      <c r="A563" s="65" t="s">
        <v>296</v>
      </c>
      <c r="B563" s="65" t="s">
        <v>372</v>
      </c>
      <c r="C563" s="65" t="s">
        <v>373</v>
      </c>
      <c r="D563" s="65" t="s">
        <v>378</v>
      </c>
      <c r="E563" s="65" t="s">
        <v>379</v>
      </c>
      <c r="F563" s="65" t="s">
        <v>219</v>
      </c>
      <c r="G563" s="65" t="s">
        <v>338</v>
      </c>
      <c r="H563" s="65" t="s">
        <v>376</v>
      </c>
      <c r="I563" s="65" t="s">
        <v>377</v>
      </c>
      <c r="J563" s="65" t="s">
        <v>225</v>
      </c>
      <c r="K563" s="65" t="s">
        <v>343</v>
      </c>
      <c r="L563" s="65" t="s">
        <v>344</v>
      </c>
      <c r="M563" s="65" t="s">
        <v>223</v>
      </c>
      <c r="N563" s="65" t="s">
        <v>338</v>
      </c>
      <c r="O563" s="65" t="s">
        <v>338</v>
      </c>
      <c r="P563" s="66"/>
      <c r="Q563" s="66"/>
      <c r="R563" s="66"/>
      <c r="S563" s="67">
        <v>-74.7</v>
      </c>
    </row>
    <row r="564" spans="1:19" hidden="1" x14ac:dyDescent="0.25">
      <c r="A564" s="65" t="s">
        <v>296</v>
      </c>
      <c r="B564" s="65" t="s">
        <v>372</v>
      </c>
      <c r="C564" s="65" t="s">
        <v>373</v>
      </c>
      <c r="D564" s="65" t="s">
        <v>378</v>
      </c>
      <c r="E564" s="65" t="s">
        <v>379</v>
      </c>
      <c r="F564" s="65" t="s">
        <v>219</v>
      </c>
      <c r="G564" s="65" t="s">
        <v>338</v>
      </c>
      <c r="H564" s="65" t="s">
        <v>376</v>
      </c>
      <c r="I564" s="65" t="s">
        <v>377</v>
      </c>
      <c r="J564" s="65" t="s">
        <v>225</v>
      </c>
      <c r="K564" s="65" t="s">
        <v>226</v>
      </c>
      <c r="L564" s="65" t="s">
        <v>386</v>
      </c>
      <c r="M564" s="65" t="s">
        <v>223</v>
      </c>
      <c r="N564" s="65" t="s">
        <v>338</v>
      </c>
      <c r="O564" s="65" t="s">
        <v>338</v>
      </c>
      <c r="P564" s="66"/>
      <c r="Q564" s="66"/>
      <c r="R564" s="66"/>
      <c r="S564" s="67">
        <v>74.7</v>
      </c>
    </row>
    <row r="565" spans="1:19" x14ac:dyDescent="0.25">
      <c r="A565" s="65" t="s">
        <v>296</v>
      </c>
      <c r="B565" s="65" t="s">
        <v>372</v>
      </c>
      <c r="C565" s="65" t="s">
        <v>373</v>
      </c>
      <c r="D565" s="65" t="s">
        <v>378</v>
      </c>
      <c r="E565" s="65" t="s">
        <v>379</v>
      </c>
      <c r="F565" s="65" t="s">
        <v>316</v>
      </c>
      <c r="G565" s="65" t="s">
        <v>317</v>
      </c>
      <c r="H565" s="65" t="s">
        <v>376</v>
      </c>
      <c r="I565" s="65" t="s">
        <v>377</v>
      </c>
      <c r="J565" s="65" t="s">
        <v>225</v>
      </c>
      <c r="K565" s="65" t="s">
        <v>343</v>
      </c>
      <c r="L565" s="65" t="s">
        <v>344</v>
      </c>
      <c r="M565" s="65" t="s">
        <v>223</v>
      </c>
      <c r="N565" s="65" t="s">
        <v>338</v>
      </c>
      <c r="O565" s="65" t="s">
        <v>338</v>
      </c>
      <c r="P565" s="66"/>
      <c r="Q565" s="66"/>
      <c r="R565" s="66"/>
      <c r="S565" s="67">
        <v>-66.41</v>
      </c>
    </row>
    <row r="566" spans="1:19" x14ac:dyDescent="0.25">
      <c r="A566" s="65" t="s">
        <v>296</v>
      </c>
      <c r="B566" s="65" t="s">
        <v>372</v>
      </c>
      <c r="C566" s="65" t="s">
        <v>373</v>
      </c>
      <c r="D566" s="65" t="s">
        <v>378</v>
      </c>
      <c r="E566" s="65" t="s">
        <v>379</v>
      </c>
      <c r="F566" s="65" t="s">
        <v>316</v>
      </c>
      <c r="G566" s="65" t="s">
        <v>317</v>
      </c>
      <c r="H566" s="65" t="s">
        <v>376</v>
      </c>
      <c r="I566" s="65" t="s">
        <v>377</v>
      </c>
      <c r="J566" s="65" t="s">
        <v>225</v>
      </c>
      <c r="K566" s="65" t="s">
        <v>226</v>
      </c>
      <c r="L566" s="65" t="s">
        <v>386</v>
      </c>
      <c r="M566" s="65" t="s">
        <v>223</v>
      </c>
      <c r="N566" s="65" t="s">
        <v>338</v>
      </c>
      <c r="O566" s="65" t="s">
        <v>338</v>
      </c>
      <c r="P566" s="66"/>
      <c r="Q566" s="66"/>
      <c r="R566" s="66"/>
      <c r="S566" s="67">
        <v>66.41</v>
      </c>
    </row>
    <row r="567" spans="1:19" hidden="1" x14ac:dyDescent="0.25">
      <c r="A567" s="45"/>
      <c r="B567" s="45"/>
      <c r="C567" s="45"/>
      <c r="D567" s="45"/>
      <c r="E567" s="45"/>
      <c r="F567" s="45"/>
      <c r="G567" s="45"/>
      <c r="H567" s="45"/>
      <c r="I567" s="45"/>
      <c r="J567" s="45"/>
      <c r="K567" s="45"/>
      <c r="L567" s="45"/>
      <c r="M567" s="45"/>
      <c r="N567" s="45"/>
      <c r="O567" s="45"/>
      <c r="P567" s="45"/>
      <c r="Q567" s="45"/>
      <c r="R567" s="45"/>
      <c r="S567" s="68">
        <v>-107327965.01000001</v>
      </c>
    </row>
  </sheetData>
  <autoFilter ref="A10:S567" xr:uid="{8D9C9143-BB29-43B2-9647-CE0FD34B5601}">
    <filterColumn colId="5">
      <filters>
        <filter val="0200"/>
        <filter val="0201"/>
        <filter val="0206"/>
        <filter val="0207"/>
        <filter val="PGAR"/>
      </filters>
    </filterColumn>
  </autoFilter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4ee02f04-be22-4396-a59f-8c217de79675}" enabled="1" method="Standard" siteId="{04339cb4-c4c5-4d63-b960-759c4de7f4e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42</vt:i4>
      </vt:variant>
    </vt:vector>
  </HeadingPairs>
  <TitlesOfParts>
    <vt:vector size="53" baseType="lpstr">
      <vt:lpstr>Amy copy</vt:lpstr>
      <vt:lpstr>805 pivot</vt:lpstr>
      <vt:lpstr>retail rev</vt:lpstr>
      <vt:lpstr>AMA &amp; SFR rev</vt:lpstr>
      <vt:lpstr>PGA Exit Rev</vt:lpstr>
      <vt:lpstr>UNSG PGA1</vt:lpstr>
      <vt:lpstr>Income Statement FERC Pag1</vt:lpstr>
      <vt:lpstr>J836</vt:lpstr>
      <vt:lpstr>A3-01 PGA Retail Revenues</vt:lpstr>
      <vt:lpstr>PGA Exit Rev (2)</vt:lpstr>
      <vt:lpstr>Broker Fees</vt:lpstr>
      <vt:lpstr>'Income Statement FERC Pag1'!IncomeStatementFERCPages114to117Detail_Export1</vt:lpstr>
      <vt:lpstr>'Income Statement FERC Pag1'!IncomeStatementFERCPages114to117Detail_Export1_Header</vt:lpstr>
      <vt:lpstr>'Income Statement FERC Pag1'!IncomeStatementFERCPages114to117Detail_Export1_Header_CenterLabel1</vt:lpstr>
      <vt:lpstr>'Income Statement FERC Pag1'!IncomeStatementFERCPages114to117Detail_Export1_Header_CenterLabel2</vt:lpstr>
      <vt:lpstr>'Income Statement FERC Pag1'!IncomeStatementFERCPages114to117Detail_Export1_Header_CenterLabel3</vt:lpstr>
      <vt:lpstr>'Income Statement FERC Pag1'!IncomeStatementFERCPages114to117Detail_Export1_Header_CenterLabel4</vt:lpstr>
      <vt:lpstr>'Income Statement FERC Pag1'!IncomeStatementFERCPages114to117Detail_Export1_Header_LeftLabel1</vt:lpstr>
      <vt:lpstr>'Income Statement FERC Pag1'!IncomeStatementFERCPages114to117Detail_Export1_Header_LeftLabel2</vt:lpstr>
      <vt:lpstr>'Income Statement FERC Pag1'!IncomeStatementFERCPages114to117Detail_Export1_Header_LeftLabel3</vt:lpstr>
      <vt:lpstr>'Income Statement FERC Pag1'!IncomeStatementFERCPages114to117Detail_Export1_Header_LeftLabel4</vt:lpstr>
      <vt:lpstr>'Income Statement FERC Pag1'!IncomeStatementFERCPages114to117Detail_Export1_Header_RightLabel1</vt:lpstr>
      <vt:lpstr>'Income Statement FERC Pag1'!IncomeStatementFERCPages114to117Detail_Export1_Header_RightLabel2</vt:lpstr>
      <vt:lpstr>'Income Statement FERC Pag1'!IncomeStatementFERCPages114to117Detail_Export1_Header_RightLabel3</vt:lpstr>
      <vt:lpstr>'Income Statement FERC Pag1'!IncomeStatementFERCPages114to117Detail_Export1_Header_RightLabel4</vt:lpstr>
      <vt:lpstr>'Income Statement FERC Pag1'!IncomeStatementFERCPages114to117Detail_Export1_Header_Title</vt:lpstr>
      <vt:lpstr>'Income Statement FERC Pag1'!IncomeStatementFERCPages114to117Detail_Export1_Main</vt:lpstr>
      <vt:lpstr>'Amy copy'!UNSGPGA_Export1</vt:lpstr>
      <vt:lpstr>'UNSG PGA1'!UNSGPGA_Export1</vt:lpstr>
      <vt:lpstr>'Amy copy'!UNSGPGA_Export1_Header</vt:lpstr>
      <vt:lpstr>'UNSG PGA1'!UNSGPGA_Export1_Header</vt:lpstr>
      <vt:lpstr>'Amy copy'!UNSGPGA_Export1_Header_CenterLabel1</vt:lpstr>
      <vt:lpstr>'UNSG PGA1'!UNSGPGA_Export1_Header_CenterLabel1</vt:lpstr>
      <vt:lpstr>'Amy copy'!UNSGPGA_Export1_Header_CenterLabel2</vt:lpstr>
      <vt:lpstr>'UNSG PGA1'!UNSGPGA_Export1_Header_CenterLabel2</vt:lpstr>
      <vt:lpstr>'Amy copy'!UNSGPGA_Export1_Header_CenterLabel3</vt:lpstr>
      <vt:lpstr>'UNSG PGA1'!UNSGPGA_Export1_Header_CenterLabel3</vt:lpstr>
      <vt:lpstr>'Amy copy'!UNSGPGA_Export1_Header_LeftLabel1</vt:lpstr>
      <vt:lpstr>'UNSG PGA1'!UNSGPGA_Export1_Header_LeftLabel1</vt:lpstr>
      <vt:lpstr>'Amy copy'!UNSGPGA_Export1_Header_LeftLabel2</vt:lpstr>
      <vt:lpstr>'UNSG PGA1'!UNSGPGA_Export1_Header_LeftLabel2</vt:lpstr>
      <vt:lpstr>'Amy copy'!UNSGPGA_Export1_Header_LeftLabel3</vt:lpstr>
      <vt:lpstr>'UNSG PGA1'!UNSGPGA_Export1_Header_LeftLabel3</vt:lpstr>
      <vt:lpstr>'Amy copy'!UNSGPGA_Export1_Header_RightLabel1</vt:lpstr>
      <vt:lpstr>'UNSG PGA1'!UNSGPGA_Export1_Header_RightLabel1</vt:lpstr>
      <vt:lpstr>'Amy copy'!UNSGPGA_Export1_Header_RightLabel2</vt:lpstr>
      <vt:lpstr>'UNSG PGA1'!UNSGPGA_Export1_Header_RightLabel2</vt:lpstr>
      <vt:lpstr>'Amy copy'!UNSGPGA_Export1_Header_RightLabel3</vt:lpstr>
      <vt:lpstr>'UNSG PGA1'!UNSGPGA_Export1_Header_RightLabel3</vt:lpstr>
      <vt:lpstr>'Amy copy'!UNSGPGA_Export1_Header_Title</vt:lpstr>
      <vt:lpstr>'UNSG PGA1'!UNSGPGA_Export1_Header_Title</vt:lpstr>
      <vt:lpstr>'Amy copy'!UNSGPGA_Export1_Main</vt:lpstr>
      <vt:lpstr>'UNSG PGA1'!UNSGPGA_Export1_Main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Lewis, David</dc:creator>
  <cp:lastModifiedBy>Lewis, David</cp:lastModifiedBy>
  <dcterms:created xsi:type="dcterms:W3CDTF">2026-08-11T19:09:37Z</dcterms:created>
  <dcterms:modified xsi:type="dcterms:W3CDTF">2026-08-12T21:48:12Z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