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codeName="ThisWorkbook"/>
  <mc:AlternateContent xmlns:mc="http://schemas.openxmlformats.org/markup-compatibility/2006">
    <mc:Choice Requires="x15">
      <x15ac:absPath xmlns:x15ac="http://schemas.microsoft.com/office/spreadsheetml/2010/11/ac" url="https://franklinenergy-my.sharepoint.com/personal/sehlers_franklinenergy_com/Documents/TEP_UES/C&amp;I/Worksheets/2025/"/>
    </mc:Choice>
  </mc:AlternateContent>
  <xr:revisionPtr revIDLastSave="2" documentId="8_{0BA750C3-6AA5-43B1-970B-900CA6B7FDEC}" xr6:coauthVersionLast="47" xr6:coauthVersionMax="47" xr10:uidLastSave="{49971056-C691-44C9-A9F4-14050309D64E}"/>
  <workbookProtection workbookPassword="D549" lockStructure="1"/>
  <bookViews>
    <workbookView xWindow="-110" yWindow="-110" windowWidth="19420" windowHeight="10300" tabRatio="868" firstSheet="1" activeTab="1" xr2:uid="{00000000-000D-0000-FFFF-FFFF00000000}"/>
  </bookViews>
  <sheets>
    <sheet name="Cover" sheetId="66" r:id="rId1"/>
    <sheet name="HVAC System Test Repair" sheetId="65" r:id="rId2"/>
  </sheets>
  <definedNames>
    <definedName name="Measure" localSheetId="1">'HVAC System Test Repair'!$AE$9</definedName>
    <definedName name="_xlnm.Print_Area" localSheetId="0">Cover!$A$1:$N$54</definedName>
    <definedName name="_xlnm.Print_Area" localSheetId="1">'HVAC System Test Repair'!$A$1:$AA$50</definedName>
    <definedName name="System_Test_And_Repair" localSheetId="1">'HVAC System Test Repair'!$AE$10:$AE$16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9" i="65" l="1"/>
  <c r="X28" i="65"/>
  <c r="X29" i="65"/>
  <c r="AD28" i="65"/>
  <c r="AD29" i="65"/>
  <c r="AD30" i="65"/>
  <c r="AD31" i="65"/>
  <c r="AD32" i="65"/>
  <c r="AD33" i="65"/>
  <c r="AC33" i="65"/>
  <c r="X33" i="65" s="1"/>
  <c r="AB28" i="65"/>
  <c r="AC28" i="65" s="1"/>
  <c r="AB29" i="65"/>
  <c r="AC29" i="65" s="1"/>
  <c r="AB30" i="65"/>
  <c r="AC30" i="65" s="1"/>
  <c r="X30" i="65" s="1"/>
  <c r="AB31" i="65"/>
  <c r="AC31" i="65" s="1"/>
  <c r="X31" i="65" s="1"/>
  <c r="AB32" i="65"/>
  <c r="AC32" i="65" s="1"/>
  <c r="X32" i="65" s="1"/>
  <c r="AB33" i="65"/>
  <c r="V28" i="65"/>
  <c r="V29" i="65"/>
  <c r="V30" i="65"/>
  <c r="V31" i="65"/>
  <c r="V32" i="65"/>
  <c r="V33" i="65"/>
  <c r="T28" i="65"/>
  <c r="T29" i="65"/>
  <c r="T30" i="65"/>
  <c r="T31" i="65"/>
  <c r="T32" i="65"/>
  <c r="T33" i="65"/>
  <c r="AD19" i="65"/>
  <c r="AD20" i="65"/>
  <c r="AD21" i="65"/>
  <c r="AD22" i="65"/>
  <c r="AD23" i="65"/>
  <c r="AD24" i="65"/>
  <c r="AD25" i="65"/>
  <c r="AD26" i="65"/>
  <c r="AD27" i="65"/>
  <c r="V20" i="65"/>
  <c r="V21" i="65"/>
  <c r="V22" i="65"/>
  <c r="V23" i="65"/>
  <c r="V24" i="65"/>
  <c r="V25" i="65"/>
  <c r="V26" i="65"/>
  <c r="V27" i="65"/>
  <c r="T19" i="65"/>
  <c r="T20" i="65"/>
  <c r="T21" i="65"/>
  <c r="T22" i="65"/>
  <c r="T23" i="65"/>
  <c r="T24" i="65"/>
  <c r="T25" i="65"/>
  <c r="T26" i="65"/>
  <c r="T27" i="65"/>
  <c r="AB18" i="65"/>
  <c r="AC18" i="65" s="1"/>
  <c r="X18" i="65" s="1"/>
  <c r="AL26" i="65"/>
  <c r="AU26" i="65" s="1"/>
  <c r="AL27" i="65"/>
  <c r="AU27" i="65" s="1"/>
  <c r="AL28" i="65"/>
  <c r="AU28" i="65" s="1"/>
  <c r="AL29" i="65"/>
  <c r="AU29" i="65" s="1"/>
  <c r="AL30" i="65"/>
  <c r="AU30" i="65" s="1"/>
  <c r="AL31" i="65"/>
  <c r="AU31" i="65" s="1"/>
  <c r="AL32" i="65"/>
  <c r="AU32" i="65" s="1"/>
  <c r="Q13" i="65"/>
  <c r="Q12" i="65"/>
  <c r="Q8" i="65"/>
  <c r="AB19" i="65"/>
  <c r="AC19" i="65" s="1"/>
  <c r="X19" i="65" s="1"/>
  <c r="AB20" i="65"/>
  <c r="AC20" i="65" s="1"/>
  <c r="X20" i="65" s="1"/>
  <c r="AB21" i="65"/>
  <c r="AC21" i="65" s="1"/>
  <c r="X21" i="65" s="1"/>
  <c r="AB22" i="65"/>
  <c r="AC22" i="65" s="1"/>
  <c r="X22" i="65" s="1"/>
  <c r="AB23" i="65"/>
  <c r="AC23" i="65" s="1"/>
  <c r="X23" i="65" s="1"/>
  <c r="AB24" i="65"/>
  <c r="AC24" i="65" s="1"/>
  <c r="X24" i="65" s="1"/>
  <c r="AB25" i="65"/>
  <c r="AC25" i="65"/>
  <c r="X25" i="65" s="1"/>
  <c r="AB26" i="65"/>
  <c r="AC26" i="65" s="1"/>
  <c r="X26" i="65" s="1"/>
  <c r="AB27" i="65"/>
  <c r="AC27" i="65" s="1"/>
  <c r="X27" i="65" s="1"/>
  <c r="AE27" i="65"/>
  <c r="AE28" i="65"/>
  <c r="AE29" i="65"/>
  <c r="AE30" i="65"/>
  <c r="AE31" i="65"/>
  <c r="AE32" i="65"/>
  <c r="AE26" i="65"/>
  <c r="V18" i="65" s="1"/>
  <c r="T18" i="65" l="1"/>
  <c r="AD18" i="65"/>
  <c r="X35"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O'Leary Jr., Patrick</author>
  </authors>
  <commentList>
    <comment ref="S17" authorId="0" shapeId="0" xr:uid="{00000000-0006-0000-0100-000001000000}">
      <text>
        <r>
          <rPr>
            <sz val="9"/>
            <color indexed="81"/>
            <rFont val="Tahoma"/>
            <family val="2"/>
          </rPr>
          <t>Enter the number of refrigerant circuits.  Applies to Measure Type including ADTU only.</t>
        </r>
      </text>
    </comment>
  </commentList>
</comments>
</file>

<file path=xl/sharedStrings.xml><?xml version="1.0" encoding="utf-8"?>
<sst xmlns="http://schemas.openxmlformats.org/spreadsheetml/2006/main" count="155" uniqueCount="100">
  <si>
    <t>Business Energy Solutions</t>
  </si>
  <si>
    <t>2025 Rebate Application</t>
  </si>
  <si>
    <t>Prescriptive Measures for Existing Facilities</t>
  </si>
  <si>
    <t>HVAC System Test and Repair</t>
  </si>
  <si>
    <t>Submit application to:</t>
  </si>
  <si>
    <t>UniSource Business Energy Solutions</t>
  </si>
  <si>
    <t>Tel: 1-866-540-4315</t>
  </si>
  <si>
    <t>UniSourceBES@franklinenergy.com</t>
  </si>
  <si>
    <t>Application Process</t>
  </si>
  <si>
    <t>1. Submit a Pre-Notification Application.</t>
  </si>
  <si>
    <t>2. Install the qualified technology.</t>
  </si>
  <si>
    <t>3. Submit a complete, signed Final Application with all documentation.</t>
  </si>
  <si>
    <t>4. Receive incentive check within 6 weeks of Final Application approval.</t>
  </si>
  <si>
    <t>Last Modified: 1/1/2025</t>
  </si>
  <si>
    <t>UES - Prescriptive Application</t>
  </si>
  <si>
    <r>
      <t>For</t>
    </r>
    <r>
      <rPr>
        <sz val="10"/>
        <color indexed="10"/>
        <rFont val="Arial"/>
        <family val="2"/>
      </rPr>
      <t xml:space="preserve"> </t>
    </r>
    <r>
      <rPr>
        <b/>
        <sz val="14"/>
        <color indexed="10"/>
        <rFont val="Arial"/>
        <family val="2"/>
      </rPr>
      <t>HELP</t>
    </r>
    <r>
      <rPr>
        <sz val="10"/>
        <rFont val="Arial"/>
        <family val="2"/>
      </rPr>
      <t xml:space="preserve"> hover mouse over light grey shading for additional information.  Yellow shaded cells indicate Data Entry.</t>
    </r>
  </si>
  <si>
    <t>Size</t>
  </si>
  <si>
    <t xml:space="preserve">System Test and Repair Worksheet </t>
  </si>
  <si>
    <t>2_tons</t>
  </si>
  <si>
    <t>2.5_tons</t>
  </si>
  <si>
    <t>3_tons</t>
  </si>
  <si>
    <t>3.5_tons</t>
  </si>
  <si>
    <t>4_tons</t>
  </si>
  <si>
    <t>5_tons</t>
  </si>
  <si>
    <t>Project Name:</t>
  </si>
  <si>
    <t>UES Account #:</t>
  </si>
  <si>
    <t>14_SEER</t>
  </si>
  <si>
    <t xml:space="preserve">System Test and Repair Incentives </t>
  </si>
  <si>
    <t>15_SEER</t>
  </si>
  <si>
    <t>16_SEER</t>
  </si>
  <si>
    <t>Measure</t>
  </si>
  <si>
    <t>Base Incentive
per Unit</t>
  </si>
  <si>
    <t>Efficiency Incentive
per Ton</t>
  </si>
  <si>
    <t>17_SEER</t>
  </si>
  <si>
    <t>Advanced Diagnostic Tune Up (ADTU)</t>
  </si>
  <si>
    <t>18_SEER</t>
  </si>
  <si>
    <t>Economizer Repair (ER)</t>
  </si>
  <si>
    <t>Duct Test and Repair (DTR)</t>
  </si>
  <si>
    <t>System_Test_and_Repair</t>
  </si>
  <si>
    <t>ADTU and ER</t>
  </si>
  <si>
    <t>Heat Pump</t>
  </si>
  <si>
    <t>ADTU and DTR</t>
  </si>
  <si>
    <t>AC Only</t>
  </si>
  <si>
    <t>ER and DTR</t>
  </si>
  <si>
    <t>ADTU and ER and DTR</t>
  </si>
  <si>
    <t>Installed Measures</t>
  </si>
  <si>
    <t>Measure Type</t>
  </si>
  <si>
    <t>AC or Heat Pump</t>
  </si>
  <si>
    <t>SEER or EER</t>
  </si>
  <si>
    <t>Unit Count</t>
  </si>
  <si>
    <t>Size
(Tons)</t>
  </si>
  <si>
    <t>No. of Circuits (ADTU+ only)</t>
  </si>
  <si>
    <t>Base Incentive (per Unit)</t>
  </si>
  <si>
    <t>Efficiency Incentive (per Ton)</t>
  </si>
  <si>
    <t>Incentive Amount</t>
  </si>
  <si>
    <t>Type</t>
  </si>
  <si>
    <t>Complete</t>
  </si>
  <si>
    <t>Increm Cost Cap</t>
  </si>
  <si>
    <t>O26*T26</t>
  </si>
  <si>
    <t>System Test and Repair</t>
  </si>
  <si>
    <t>=er, er and dtr, or dtr, a * b, else (a * b) + (if c&gt;1, c*120)</t>
  </si>
  <si>
    <t>=IF(AC26="Incomplete","Incomplete",IF(OR(ISBLANK(A26),ISBLANK(F26),ISBLANK(K26),M26="",O26="",Q26=""),"",IF(AND(V26="NA",S26&lt;=1),O26*T26,IF(AND(V26="NA",S26&gt;1),(O26*T26)+((S26-1)*(T26/2)),(O26*T26)+(O26*Q26*V26)))))</t>
  </si>
  <si>
    <t>=IF(AC26="Incomplete","Incomplete",IF(OR(ISBLANK(A26),ISBLANK(F26),ISBLANK(K26),M26="",O26="",Q26=""),"",IF(AND(ISNUMBER(SEARCH("ADTU",F26)),V26=0),(O26*T26)+((S26-1)*(120)),IF(AND(ISNUMBER(SEARCH("ADTU",F26)),V26&gt;0),(O26*T26)+((S26-1)*(120))+(Q26*V26),(O26*T26)+(O26*Q26*V26)))))</t>
  </si>
  <si>
    <t>Look up Table</t>
  </si>
  <si>
    <t>MeasureSize Category</t>
  </si>
  <si>
    <t>Min Efficiency</t>
  </si>
  <si>
    <t>Efficiency Incentive (per Unit)</t>
  </si>
  <si>
    <t>Incremental Cost (per Ton)</t>
  </si>
  <si>
    <t xml:space="preserve">Min </t>
  </si>
  <si>
    <t>Max</t>
  </si>
  <si>
    <t>Annual kWh</t>
  </si>
  <si>
    <t>on peak kwh</t>
  </si>
  <si>
    <t>off peak kwh</t>
  </si>
  <si>
    <t>non coinc</t>
  </si>
  <si>
    <t>coinc</t>
  </si>
  <si>
    <t>life</t>
  </si>
  <si>
    <t>societal benefit</t>
  </si>
  <si>
    <t>Incremental societal cost</t>
  </si>
  <si>
    <t>sct/bc ratio</t>
  </si>
  <si>
    <t>kw straight</t>
  </si>
  <si>
    <t>hours</t>
  </si>
  <si>
    <t>per Unit</t>
  </si>
  <si>
    <t>Project Completion Date</t>
  </si>
  <si>
    <t xml:space="preserve">Total: </t>
  </si>
  <si>
    <t>Rebates cannot exceed 75% of the incremental measure cost.</t>
  </si>
  <si>
    <t>Measure Specifications</t>
  </si>
  <si>
    <t>All work shall be performed in accordance with all applicable professional standards and comply with all applicable federal, state, and local laws, ordinances,codes and regulations.</t>
  </si>
  <si>
    <r>
      <t>Advanced Diagnostic Tune-Up</t>
    </r>
    <r>
      <rPr>
        <sz val="10"/>
        <rFont val="Arial"/>
        <family val="2"/>
      </rPr>
      <t xml:space="preserve"> consists of an air conditioning equipment performance test with program approved specialized test equipment, tune-up with repairs and a test-out. Refrigerant charge and air flow verification, belt replacement (if applicable), air filter change, condenser coil cleaning with a non-acidic chemical, evaporator coil cleaning (as needed), cleaning condensate drain lines, electrical connections checked and tightened, economizer functional testing, and any repairs required to bring the system back to the manufacturer's specifications. Outdoor temperature must be 55 degrees F or higher for systems with R410A and 60 degree F or higher for systems with R22 during the tune-up and repair procedure. The indoor return air plenum temperature must be 70 degrees F or higher at the end of the test cycle.
See chart below for criteria:</t>
    </r>
  </si>
  <si>
    <t>System Type</t>
  </si>
  <si>
    <t>Criteria</t>
  </si>
  <si>
    <t>For Fixed Orifice Systems</t>
  </si>
  <si>
    <t>+/- 5 deg F of Target Superheat &amp; + 3 deg F / -5 deg F of Target Temp Split</t>
  </si>
  <si>
    <t>For Systems with TXV</t>
  </si>
  <si>
    <t>+/- 5 deg F of Target Subcooling &amp; + 3 deg F / -5 deg F of Target Temp Split</t>
  </si>
  <si>
    <t>All</t>
  </si>
  <si>
    <t>Air flow &gt; 326 &lt; 450 CFM per ton or  + 3 deg F / -5 deg F of Target Temp Split between supply and return air</t>
  </si>
  <si>
    <r>
      <rPr>
        <b/>
        <sz val="10"/>
        <rFont val="Arial"/>
        <family val="2"/>
      </rPr>
      <t>Economizer Repair</t>
    </r>
    <r>
      <rPr>
        <sz val="10"/>
        <rFont val="Arial"/>
        <family val="2"/>
      </rPr>
      <t xml:space="preserve"> - If an economizer does not open or close under simulated cold or hot outdoor temperatures, a repair must be completed.</t>
    </r>
  </si>
  <si>
    <r>
      <rPr>
        <b/>
        <sz val="10"/>
        <rFont val="Arial"/>
        <family val="2"/>
      </rPr>
      <t xml:space="preserve">Duct Test &amp; Repair </t>
    </r>
    <r>
      <rPr>
        <sz val="10"/>
        <rFont val="Arial"/>
        <family val="2"/>
      </rPr>
      <t xml:space="preserve">uses diagnostic equipment to measure &amp; repair duct leakage. The first step is to perform a "Duct Leakage Test In" to determine total leakage. If the system leakage is greater than 60 CFM/ton the ducts shall be sealed until the duct leakage is less than 60 CFM/ton or until leakage is reduced by 20% of total fan flow.  The "Duct Leakage Test Out" shall be measured after sealing or repairing duct system using the same procedure as the initial test.    </t>
    </r>
  </si>
  <si>
    <r>
      <t xml:space="preserve">Documentation Requirements - </t>
    </r>
    <r>
      <rPr>
        <sz val="10"/>
        <rFont val="Arial"/>
        <family val="2"/>
      </rPr>
      <t>System size (tons), nameplate SEER or EER and age (if available), nameplate refrigerant quantity (lbs), target and actual superheat or subcool temperatures from all tests, amount of refrigerant added or removed, target and actual for supply and return temperature differentials from all tests, air flow CFM from all tests, duct leakage CFM from all tests, economizer position at simulated outside hot and cold temperatures.</t>
    </r>
  </si>
  <si>
    <r>
      <t>Participation Requirements</t>
    </r>
    <r>
      <rPr>
        <sz val="10"/>
        <rFont val="Arial"/>
        <family val="2"/>
      </rPr>
      <t xml:space="preserve"> - To participate in the HVAC Testing &amp; Repair program units must have a capacity of 3 tons or greater and contractors must be an approved contractor in the TEP Commercial Energy Solutions Program.  Refer to the "HVAC Testing &amp; Repair Technical Specifications" handbook for minimum technician training and complete service procedures.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</si>
</sst>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 numFmtId="167" formatCode="[$-409]mmmm\ d\,\ yyyy;@"/>
    <numFmt numFmtId="168" formatCode="0.000"/>
    <numFmt numFmtId="169" formatCode="&quot;$&quot;#,##0.000_);[Red]\(&quot;$&quot;#,##0.000\)"/>
    <numFmt numFmtId="170" formatCode="&quot;$&quot;#,##0.0000_);[Red]\(&quot;$&quot;#,##0.0000\)"/>
    <numFmt numFmtId="171" formatCode="&quot;$&quot;#,##0.000000000000000_);[Red]\(&quot;$&quot;#,##0.000000000000000\)"/>
  </numFmts>
  <fonts count="54">
    <font>
      <sz val="10"/>
      <name val="Arial"/>
    </font>
    <font>
      <b/>
      <sz val="10"/>
      <name val="Arial"/>
      <family val="2"/>
    </font>
    <font>
      <sz val="10"/>
      <name val="Arial"/>
      <family val="2"/>
    </font>
    <font>
      <b/>
      <sz val="22"/>
      <name val="Arial"/>
      <family val="2"/>
    </font>
    <font>
      <b/>
      <sz val="10"/>
      <color indexed="10"/>
      <name val="Arial"/>
      <family val="2"/>
    </font>
    <font>
      <b/>
      <sz val="11.5"/>
      <color indexed="8"/>
      <name val="Arial"/>
      <family val="2"/>
    </font>
    <font>
      <b/>
      <sz val="11.5"/>
      <name val="Arial"/>
      <family val="2"/>
    </font>
    <font>
      <sz val="11.5"/>
      <color indexed="8"/>
      <name val="Arial"/>
      <family val="2"/>
    </font>
    <font>
      <b/>
      <sz val="12"/>
      <name val="Arial"/>
      <family val="2"/>
    </font>
    <font>
      <b/>
      <sz val="14"/>
      <name val="Arial"/>
      <family val="2"/>
    </font>
    <font>
      <sz val="9"/>
      <name val="Arial"/>
      <family val="2"/>
    </font>
    <font>
      <b/>
      <i/>
      <sz val="12"/>
      <name val="Arial"/>
      <family val="2"/>
    </font>
    <font>
      <i/>
      <sz val="9"/>
      <name val="Arial"/>
      <family val="2"/>
    </font>
    <font>
      <sz val="8"/>
      <name val="Arial"/>
      <family val="2"/>
    </font>
    <font>
      <b/>
      <sz val="9"/>
      <name val="Arial"/>
      <family val="2"/>
    </font>
    <font>
      <b/>
      <sz val="24"/>
      <name val="Arial"/>
      <family val="2"/>
    </font>
    <font>
      <b/>
      <sz val="11"/>
      <name val="Calibri"/>
      <family val="2"/>
    </font>
    <font>
      <sz val="12"/>
      <color indexed="8"/>
      <name val="Arial"/>
      <family val="2"/>
    </font>
    <font>
      <b/>
      <sz val="18"/>
      <name val="Arial"/>
      <family val="2"/>
    </font>
    <font>
      <sz val="9"/>
      <color indexed="81"/>
      <name val="Tahoma"/>
      <family val="2"/>
    </font>
    <font>
      <sz val="10"/>
      <color indexed="8"/>
      <name val="Arial"/>
      <family val="2"/>
    </font>
    <font>
      <sz val="10"/>
      <color indexed="10"/>
      <name val="Arial"/>
      <family val="2"/>
    </font>
    <font>
      <sz val="9"/>
      <color indexed="8"/>
      <name val="Arial"/>
      <family val="2"/>
    </font>
    <font>
      <b/>
      <sz val="12"/>
      <color indexed="8"/>
      <name val="Arial"/>
      <family val="2"/>
    </font>
    <font>
      <sz val="8"/>
      <color indexed="8"/>
      <name val="Arial"/>
      <family val="2"/>
    </font>
    <font>
      <b/>
      <sz val="26"/>
      <name val="Arial"/>
      <family val="2"/>
    </font>
    <font>
      <sz val="2"/>
      <name val="Wingdings"/>
      <charset val="2"/>
    </font>
    <font>
      <b/>
      <sz val="2"/>
      <name val="Wingdings"/>
      <charset val="2"/>
    </font>
    <font>
      <sz val="2"/>
      <color indexed="8"/>
      <name val="Wingdings"/>
      <charset val="2"/>
    </font>
    <font>
      <b/>
      <sz val="2"/>
      <color indexed="8"/>
      <name val="Wingdings"/>
      <charset val="2"/>
    </font>
    <font>
      <i/>
      <sz val="2"/>
      <name val="Wingdings"/>
      <charset val="2"/>
    </font>
    <font>
      <b/>
      <i/>
      <sz val="2"/>
      <name val="Wingdings"/>
      <charset val="2"/>
    </font>
    <font>
      <b/>
      <sz val="14"/>
      <color indexed="10"/>
      <name val="Arial"/>
      <family val="2"/>
    </font>
    <font>
      <sz val="11"/>
      <name val="Arial"/>
      <family val="2"/>
    </font>
    <font>
      <u/>
      <sz val="18"/>
      <name val="Arial"/>
      <family val="2"/>
    </font>
    <font>
      <u/>
      <sz val="22"/>
      <name val="Arial"/>
      <family val="2"/>
    </font>
    <font>
      <sz val="10"/>
      <name val="Helv"/>
    </font>
    <font>
      <b/>
      <i/>
      <sz val="10"/>
      <name val="Arial"/>
      <family val="2"/>
    </font>
    <font>
      <b/>
      <sz val="20"/>
      <name val="Arial"/>
      <family val="2"/>
    </font>
    <font>
      <sz val="11"/>
      <color theme="1"/>
      <name val="Calibri"/>
      <family val="2"/>
      <scheme val="minor"/>
    </font>
    <font>
      <u/>
      <sz val="10"/>
      <color theme="10"/>
      <name val="Arial"/>
      <family val="2"/>
    </font>
    <font>
      <sz val="10"/>
      <color theme="1"/>
      <name val="Arial"/>
      <family val="2"/>
    </font>
    <font>
      <b/>
      <sz val="28"/>
      <color rgb="FFFF0000"/>
      <name val="Arial"/>
      <family val="2"/>
    </font>
    <font>
      <sz val="11"/>
      <name val="Calibri"/>
      <family val="2"/>
      <scheme val="minor"/>
    </font>
    <font>
      <b/>
      <sz val="11"/>
      <name val="Calibri"/>
      <family val="2"/>
      <scheme val="minor"/>
    </font>
    <font>
      <sz val="11"/>
      <color indexed="8"/>
      <name val="Calibri"/>
      <family val="2"/>
      <scheme val="minor"/>
    </font>
    <font>
      <b/>
      <sz val="11"/>
      <color indexed="10"/>
      <name val="Calibri"/>
      <family val="2"/>
      <scheme val="minor"/>
    </font>
    <font>
      <sz val="11"/>
      <color indexed="10"/>
      <name val="Calibri"/>
      <family val="2"/>
      <scheme val="minor"/>
    </font>
    <font>
      <b/>
      <sz val="11"/>
      <color indexed="8"/>
      <name val="Calibri"/>
      <family val="2"/>
      <scheme val="minor"/>
    </font>
    <font>
      <i/>
      <sz val="11"/>
      <name val="Calibri"/>
      <family val="2"/>
      <scheme val="minor"/>
    </font>
    <font>
      <b/>
      <sz val="11"/>
      <color indexed="39"/>
      <name val="Calibri"/>
      <family val="2"/>
      <scheme val="minor"/>
    </font>
    <font>
      <u/>
      <sz val="12"/>
      <color theme="10"/>
      <name val="Arial"/>
      <family val="2"/>
    </font>
    <font>
      <sz val="11"/>
      <color rgb="FF000000"/>
      <name val="Calibri"/>
      <family val="2"/>
    </font>
    <font>
      <b/>
      <sz val="24"/>
      <color rgb="FF0066CC"/>
      <name val="Arial"/>
      <family val="2"/>
    </font>
  </fonts>
  <fills count="13">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8"/>
        <bgColor indexed="64"/>
      </patternFill>
    </fill>
    <fill>
      <patternFill patternType="solid">
        <fgColor theme="0"/>
        <bgColor indexed="64"/>
      </patternFill>
    </fill>
    <fill>
      <patternFill patternType="solid">
        <fgColor rgb="FFFFFFCC"/>
        <bgColor indexed="64"/>
      </patternFill>
    </fill>
    <fill>
      <patternFill patternType="solid">
        <fgColor rgb="FFC0C0C0"/>
        <bgColor indexed="64"/>
      </patternFill>
    </fill>
    <fill>
      <patternFill patternType="solid">
        <fgColor rgb="FF99CCFF"/>
        <bgColor indexed="64"/>
      </patternFill>
    </fill>
    <fill>
      <patternFill patternType="solid">
        <fgColor rgb="FF92D050"/>
        <bgColor indexed="64"/>
      </patternFill>
    </fill>
    <fill>
      <patternFill patternType="solid">
        <fgColor theme="0" tint="-0.499984740745262"/>
        <bgColor indexed="64"/>
      </patternFill>
    </fill>
    <fill>
      <patternFill patternType="solid">
        <fgColor rgb="FF92D050"/>
        <bgColor rgb="FF000000"/>
      </patternFill>
    </fill>
  </fills>
  <borders count="33">
    <border>
      <left/>
      <right/>
      <top/>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s>
  <cellStyleXfs count="26">
    <xf numFmtId="0" fontId="0" fillId="0" borderId="0">
      <alignment horizontal="left"/>
    </xf>
    <xf numFmtId="43" fontId="2" fillId="0" borderId="0" applyFont="0" applyFill="0" applyBorder="0" applyAlignment="0" applyProtection="0"/>
    <xf numFmtId="43" fontId="36" fillId="0" borderId="0" applyFont="0" applyFill="0" applyBorder="0" applyAlignment="0" applyProtection="0"/>
    <xf numFmtId="44" fontId="37" fillId="0" borderId="0" applyFont="0" applyFill="0" applyBorder="0" applyAlignment="0" applyProtection="0"/>
    <xf numFmtId="0" fontId="40" fillId="0" borderId="0" applyNumberFormat="0" applyFill="0" applyBorder="0" applyAlignment="0" applyProtection="0">
      <alignment horizontal="left"/>
    </xf>
    <xf numFmtId="0" fontId="2" fillId="0" borderId="0"/>
    <xf numFmtId="0" fontId="2" fillId="0" borderId="0"/>
    <xf numFmtId="0" fontId="2" fillId="0" borderId="0"/>
    <xf numFmtId="0" fontId="2" fillId="0" borderId="0"/>
    <xf numFmtId="0" fontId="39" fillId="0" borderId="0"/>
    <xf numFmtId="0" fontId="39" fillId="0" borderId="0"/>
    <xf numFmtId="0" fontId="2" fillId="0" borderId="0">
      <alignment horizontal="left"/>
    </xf>
    <xf numFmtId="0" fontId="39" fillId="0" borderId="0"/>
    <xf numFmtId="0" fontId="2" fillId="0" borderId="0"/>
    <xf numFmtId="0" fontId="36" fillId="0" borderId="0"/>
    <xf numFmtId="0" fontId="36" fillId="0" borderId="0"/>
    <xf numFmtId="0" fontId="2" fillId="0" borderId="0"/>
    <xf numFmtId="0" fontId="39" fillId="0" borderId="0"/>
    <xf numFmtId="0" fontId="39" fillId="0" borderId="0"/>
    <xf numFmtId="0" fontId="36" fillId="0" borderId="0"/>
    <xf numFmtId="0" fontId="36" fillId="0" borderId="0"/>
    <xf numFmtId="0" fontId="4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alignment horizontal="left"/>
    </xf>
  </cellStyleXfs>
  <cellXfs count="357">
    <xf numFmtId="0" fontId="0" fillId="0" borderId="0" xfId="0">
      <alignment horizontal="left"/>
    </xf>
    <xf numFmtId="0" fontId="6" fillId="2" borderId="0" xfId="0" applyFont="1" applyFill="1" applyAlignment="1"/>
    <xf numFmtId="8" fontId="22" fillId="2" borderId="0" xfId="0" applyNumberFormat="1" applyFont="1" applyFill="1" applyAlignment="1" applyProtection="1">
      <alignment horizontal="center" vertical="center" wrapText="1"/>
      <protection hidden="1"/>
    </xf>
    <xf numFmtId="8" fontId="22" fillId="2" borderId="0" xfId="0" applyNumberFormat="1" applyFont="1" applyFill="1" applyAlignment="1" applyProtection="1">
      <alignment vertical="center"/>
      <protection hidden="1"/>
    </xf>
    <xf numFmtId="0" fontId="2" fillId="2" borderId="0" xfId="0" applyFont="1" applyFill="1" applyAlignment="1"/>
    <xf numFmtId="0" fontId="2" fillId="2" borderId="0" xfId="0" applyFont="1" applyFill="1" applyAlignment="1">
      <alignment horizontal="center" vertical="center"/>
    </xf>
    <xf numFmtId="0" fontId="13" fillId="2" borderId="0" xfId="0" applyFont="1" applyFill="1" applyAlignment="1">
      <alignment horizontal="left" vertical="center"/>
    </xf>
    <xf numFmtId="0" fontId="20" fillId="2" borderId="0" xfId="0" applyFont="1" applyFill="1" applyAlignment="1">
      <alignment horizontal="center" vertical="center"/>
    </xf>
    <xf numFmtId="8" fontId="20" fillId="2" borderId="0" xfId="0" applyNumberFormat="1" applyFont="1" applyFill="1" applyAlignment="1">
      <alignment horizontal="center" vertical="center"/>
    </xf>
    <xf numFmtId="0" fontId="23" fillId="2" borderId="0" xfId="0" applyFont="1" applyFill="1" applyAlignment="1">
      <alignment horizontal="right" vertical="center"/>
    </xf>
    <xf numFmtId="0" fontId="1" fillId="2" borderId="0" xfId="0" applyFont="1" applyFill="1" applyAlignment="1">
      <alignment vertical="center"/>
    </xf>
    <xf numFmtId="0" fontId="21" fillId="2" borderId="0" xfId="0" applyFont="1" applyFill="1" applyAlignment="1"/>
    <xf numFmtId="8" fontId="20" fillId="2" borderId="0" xfId="0" applyNumberFormat="1" applyFont="1" applyFill="1" applyAlignment="1" applyProtection="1">
      <alignment horizontal="center" vertical="center"/>
      <protection hidden="1"/>
    </xf>
    <xf numFmtId="8" fontId="6" fillId="2" borderId="1" xfId="0" applyNumberFormat="1" applyFont="1" applyFill="1" applyBorder="1" applyAlignment="1"/>
    <xf numFmtId="0" fontId="2" fillId="2" borderId="2" xfId="0" applyFont="1" applyFill="1" applyBorder="1" applyAlignment="1"/>
    <xf numFmtId="0" fontId="2" fillId="2" borderId="3" xfId="0" applyFont="1" applyFill="1" applyBorder="1" applyAlignment="1">
      <alignment horizontal="left" vertical="top"/>
    </xf>
    <xf numFmtId="0" fontId="1" fillId="2" borderId="0" xfId="0" applyFont="1" applyFill="1" applyAlignment="1">
      <alignment horizontal="left" vertical="top"/>
    </xf>
    <xf numFmtId="0" fontId="2" fillId="2" borderId="0" xfId="0" applyFont="1" applyFill="1" applyAlignment="1">
      <alignment horizontal="left" vertical="top"/>
    </xf>
    <xf numFmtId="0" fontId="1" fillId="2" borderId="0" xfId="0" applyFont="1" applyFill="1" applyAlignment="1">
      <alignment horizontal="left" vertical="top" wrapText="1"/>
    </xf>
    <xf numFmtId="0" fontId="1" fillId="2" borderId="2" xfId="0" applyFont="1" applyFill="1" applyBorder="1" applyAlignment="1">
      <alignment horizontal="left" vertical="top" wrapText="1"/>
    </xf>
    <xf numFmtId="0" fontId="6" fillId="2" borderId="0" xfId="0" applyFont="1" applyFill="1" applyAlignment="1" applyProtection="1">
      <alignment vertical="center"/>
      <protection hidden="1"/>
    </xf>
    <xf numFmtId="0" fontId="6" fillId="2" borderId="2" xfId="0" applyFont="1" applyFill="1" applyBorder="1" applyAlignment="1" applyProtection="1">
      <alignment vertical="center"/>
      <protection hidden="1"/>
    </xf>
    <xf numFmtId="0" fontId="6" fillId="2" borderId="4" xfId="0" applyFont="1" applyFill="1" applyBorder="1" applyAlignment="1"/>
    <xf numFmtId="0" fontId="2" fillId="2" borderId="0" xfId="0" applyFont="1" applyFill="1" applyAlignment="1" applyProtection="1">
      <alignment vertical="center" wrapText="1"/>
      <protection hidden="1"/>
    </xf>
    <xf numFmtId="0" fontId="2" fillId="6" borderId="3" xfId="0" applyFont="1" applyFill="1" applyBorder="1" applyAlignment="1"/>
    <xf numFmtId="1" fontId="22" fillId="7" borderId="5" xfId="0" quotePrefix="1" applyNumberFormat="1" applyFont="1" applyFill="1" applyBorder="1" applyAlignment="1" applyProtection="1">
      <alignment horizontal="center" vertical="center"/>
      <protection locked="0"/>
    </xf>
    <xf numFmtId="8" fontId="42" fillId="2" borderId="0" xfId="0" applyNumberFormat="1" applyFont="1" applyFill="1" applyAlignment="1" applyProtection="1">
      <alignment vertical="center"/>
      <protection hidden="1"/>
    </xf>
    <xf numFmtId="8" fontId="42" fillId="2" borderId="2" xfId="0" applyNumberFormat="1" applyFont="1" applyFill="1" applyBorder="1" applyAlignment="1" applyProtection="1">
      <alignment vertical="center"/>
      <protection hidden="1"/>
    </xf>
    <xf numFmtId="0" fontId="1" fillId="2" borderId="3" xfId="0" applyFont="1" applyFill="1" applyBorder="1" applyAlignment="1">
      <alignment vertical="center" wrapText="1"/>
    </xf>
    <xf numFmtId="0" fontId="1" fillId="2" borderId="2" xfId="0" applyFont="1" applyFill="1" applyBorder="1" applyAlignment="1">
      <alignment vertical="center" wrapText="1"/>
    </xf>
    <xf numFmtId="0" fontId="1" fillId="2" borderId="0" xfId="0" applyFont="1" applyFill="1" applyAlignment="1">
      <alignment horizontal="left" wrapText="1"/>
    </xf>
    <xf numFmtId="0" fontId="1" fillId="2" borderId="0" xfId="0" applyFont="1" applyFill="1">
      <alignment horizontal="left"/>
    </xf>
    <xf numFmtId="0" fontId="1" fillId="6" borderId="0" xfId="0" applyFont="1" applyFill="1" applyAlignment="1">
      <alignment vertical="center"/>
    </xf>
    <xf numFmtId="0" fontId="2" fillId="2" borderId="0" xfId="0" quotePrefix="1" applyFont="1" applyFill="1" applyAlignment="1">
      <alignment vertical="top"/>
    </xf>
    <xf numFmtId="0" fontId="2" fillId="2" borderId="0" xfId="0" quotePrefix="1" applyFont="1" applyFill="1" applyAlignment="1">
      <alignment vertical="top" wrapText="1"/>
    </xf>
    <xf numFmtId="0" fontId="2" fillId="2" borderId="0" xfId="0" applyFont="1" applyFill="1" applyAlignment="1">
      <alignment horizontal="center" vertical="center" wrapText="1"/>
    </xf>
    <xf numFmtId="0" fontId="14" fillId="8" borderId="6" xfId="0" applyFont="1" applyFill="1" applyBorder="1" applyAlignment="1" applyProtection="1">
      <alignment horizontal="center" vertical="center" wrapText="1"/>
      <protection hidden="1"/>
    </xf>
    <xf numFmtId="0" fontId="26" fillId="0" borderId="0" xfId="0" applyFont="1" applyAlignment="1"/>
    <xf numFmtId="0" fontId="26" fillId="0" borderId="0" xfId="0" applyFont="1" applyAlignment="1">
      <alignment horizontal="center" vertical="center"/>
    </xf>
    <xf numFmtId="0" fontId="27" fillId="0" borderId="0" xfId="0" applyFont="1" applyAlignment="1">
      <alignment horizontal="center" vertical="center"/>
    </xf>
    <xf numFmtId="7" fontId="26" fillId="0" borderId="0" xfId="0" applyNumberFormat="1" applyFont="1" applyAlignment="1" applyProtection="1">
      <alignment horizontal="center" vertical="center"/>
      <protection hidden="1"/>
    </xf>
    <xf numFmtId="0" fontId="27" fillId="0" borderId="0" xfId="0" applyFont="1" applyAlignment="1" applyProtection="1">
      <alignment vertical="center"/>
      <protection hidden="1"/>
    </xf>
    <xf numFmtId="0" fontId="26" fillId="0" borderId="0" xfId="0" applyFont="1" applyAlignment="1" applyProtection="1">
      <alignment horizontal="center" vertical="center"/>
      <protection hidden="1"/>
    </xf>
    <xf numFmtId="0" fontId="28" fillId="0" borderId="0" xfId="0" applyFont="1" applyAlignment="1" applyProtection="1">
      <alignment horizontal="center" vertical="center"/>
      <protection hidden="1"/>
    </xf>
    <xf numFmtId="0" fontId="26" fillId="0" borderId="0" xfId="0" applyFont="1" applyAlignment="1" applyProtection="1">
      <protection hidden="1"/>
    </xf>
    <xf numFmtId="0" fontId="27" fillId="0" borderId="0" xfId="0" applyFont="1" applyAlignment="1" applyProtection="1">
      <alignment horizontal="center" vertical="center"/>
      <protection hidden="1"/>
    </xf>
    <xf numFmtId="8" fontId="28" fillId="0" borderId="0" xfId="0" applyNumberFormat="1" applyFont="1" applyAlignment="1">
      <alignment horizontal="center" vertical="center"/>
    </xf>
    <xf numFmtId="8" fontId="28" fillId="0" borderId="0" xfId="0" applyNumberFormat="1" applyFont="1" applyAlignment="1" applyProtection="1">
      <alignment horizontal="center" vertical="center"/>
      <protection hidden="1"/>
    </xf>
    <xf numFmtId="0" fontId="27" fillId="0" borderId="0" xfId="0" applyFont="1" applyAlignment="1" applyProtection="1">
      <alignment horizontal="left" vertical="top" wrapText="1"/>
      <protection hidden="1"/>
    </xf>
    <xf numFmtId="164" fontId="28" fillId="0" borderId="0" xfId="0" applyNumberFormat="1" applyFont="1" applyAlignment="1" applyProtection="1">
      <alignment horizontal="center" vertical="center"/>
      <protection hidden="1"/>
    </xf>
    <xf numFmtId="0" fontId="28" fillId="0" borderId="0" xfId="0" applyFont="1" applyAlignment="1">
      <alignment horizontal="center" vertical="center"/>
    </xf>
    <xf numFmtId="8" fontId="26" fillId="0" borderId="0" xfId="0" applyNumberFormat="1" applyFont="1" applyAlignment="1" applyProtection="1">
      <alignment horizontal="center" vertical="center"/>
      <protection hidden="1"/>
    </xf>
    <xf numFmtId="7" fontId="26" fillId="0" borderId="0" xfId="0" quotePrefix="1" applyNumberFormat="1" applyFont="1" applyAlignment="1" applyProtection="1">
      <alignment horizontal="center" vertical="center"/>
      <protection hidden="1"/>
    </xf>
    <xf numFmtId="0" fontId="27" fillId="0" borderId="0" xfId="0" applyFont="1" applyAlignment="1" applyProtection="1">
      <alignment horizontal="right" vertical="center"/>
      <protection hidden="1"/>
    </xf>
    <xf numFmtId="0" fontId="26" fillId="0" borderId="0" xfId="0" applyFont="1">
      <alignment horizontal="left"/>
    </xf>
    <xf numFmtId="0" fontId="27" fillId="0" borderId="0" xfId="0" applyFont="1" applyAlignment="1" applyProtection="1">
      <alignment horizontal="left" vertical="center"/>
      <protection hidden="1"/>
    </xf>
    <xf numFmtId="8" fontId="26" fillId="0" borderId="0" xfId="0" applyNumberFormat="1" applyFont="1" applyAlignment="1" applyProtection="1">
      <alignment horizontal="right" vertical="center"/>
      <protection hidden="1"/>
    </xf>
    <xf numFmtId="8" fontId="26" fillId="0" borderId="0" xfId="0" applyNumberFormat="1" applyFont="1" applyAlignment="1" applyProtection="1">
      <alignment vertical="center"/>
      <protection hidden="1"/>
    </xf>
    <xf numFmtId="0" fontId="26" fillId="0" borderId="0" xfId="0" applyFont="1" applyAlignment="1">
      <alignment vertical="center"/>
    </xf>
    <xf numFmtId="8" fontId="27" fillId="0" borderId="0" xfId="0" applyNumberFormat="1" applyFont="1" applyAlignment="1" applyProtection="1">
      <alignment horizontal="center" vertical="center"/>
      <protection hidden="1"/>
    </xf>
    <xf numFmtId="0" fontId="27" fillId="0" borderId="0" xfId="0" applyFont="1" applyAlignment="1">
      <alignment horizontal="center" wrapText="1"/>
    </xf>
    <xf numFmtId="0" fontId="27" fillId="0" borderId="0" xfId="0" applyFont="1" applyAlignment="1" applyProtection="1">
      <alignment vertical="center" wrapText="1"/>
      <protection hidden="1"/>
    </xf>
    <xf numFmtId="7" fontId="26" fillId="0" borderId="0" xfId="0" applyNumberFormat="1" applyFont="1" applyAlignment="1" applyProtection="1">
      <alignment vertical="center" wrapText="1"/>
      <protection hidden="1"/>
    </xf>
    <xf numFmtId="0" fontId="2" fillId="0" borderId="0" xfId="0" applyFont="1">
      <alignment horizontal="left"/>
    </xf>
    <xf numFmtId="0" fontId="27" fillId="0" borderId="0" xfId="0" applyFont="1" applyAlignment="1" applyProtection="1">
      <alignment horizontal="center" vertical="center" wrapText="1"/>
      <protection hidden="1"/>
    </xf>
    <xf numFmtId="0" fontId="26" fillId="0" borderId="0" xfId="0" applyFont="1" applyAlignment="1" applyProtection="1">
      <alignment horizontal="center" vertical="center" wrapText="1"/>
      <protection hidden="1"/>
    </xf>
    <xf numFmtId="7" fontId="26" fillId="0" borderId="0" xfId="0" applyNumberFormat="1" applyFont="1" applyAlignment="1" applyProtection="1">
      <alignment horizontal="center" vertical="center" wrapText="1"/>
      <protection hidden="1"/>
    </xf>
    <xf numFmtId="0" fontId="43" fillId="0" borderId="0" xfId="0" applyFont="1">
      <alignment horizontal="left"/>
    </xf>
    <xf numFmtId="0" fontId="43" fillId="0" borderId="0" xfId="0" applyFont="1" applyAlignment="1">
      <alignment vertical="center"/>
    </xf>
    <xf numFmtId="0" fontId="44" fillId="0" borderId="0" xfId="0" applyFont="1" applyAlignment="1" applyProtection="1">
      <alignment horizontal="center" vertical="center" wrapText="1"/>
      <protection hidden="1"/>
    </xf>
    <xf numFmtId="0" fontId="43" fillId="0" borderId="0" xfId="0" applyFont="1" applyAlignment="1" applyProtection="1">
      <alignment horizontal="center" vertical="center" wrapText="1"/>
      <protection hidden="1"/>
    </xf>
    <xf numFmtId="0" fontId="43" fillId="0" borderId="0" xfId="0" applyFont="1" applyAlignment="1"/>
    <xf numFmtId="7" fontId="43" fillId="0" borderId="0" xfId="0" applyNumberFormat="1" applyFont="1" applyAlignment="1" applyProtection="1">
      <alignment horizontal="center" vertical="center" wrapText="1"/>
      <protection hidden="1"/>
    </xf>
    <xf numFmtId="0" fontId="44" fillId="0" borderId="0" xfId="0" applyFont="1" applyAlignment="1" applyProtection="1">
      <alignment horizontal="center" vertical="center"/>
      <protection hidden="1"/>
    </xf>
    <xf numFmtId="0" fontId="43" fillId="0" borderId="0" xfId="0" applyFont="1" applyAlignment="1" applyProtection="1">
      <alignment horizontal="center" vertical="center"/>
      <protection hidden="1"/>
    </xf>
    <xf numFmtId="8" fontId="45" fillId="0" borderId="0" xfId="0" applyNumberFormat="1" applyFont="1" applyAlignment="1">
      <alignment vertical="center"/>
    </xf>
    <xf numFmtId="8" fontId="45" fillId="0" borderId="0" xfId="0" applyNumberFormat="1" applyFont="1" applyAlignment="1" applyProtection="1">
      <alignment vertical="center" wrapText="1"/>
      <protection hidden="1"/>
    </xf>
    <xf numFmtId="0" fontId="46" fillId="0" borderId="0" xfId="0" applyFont="1" applyAlignment="1">
      <alignment horizontal="left" vertical="center"/>
    </xf>
    <xf numFmtId="0" fontId="47" fillId="0" borderId="0" xfId="0" applyFont="1" applyAlignment="1">
      <alignment horizontal="left" vertical="center"/>
    </xf>
    <xf numFmtId="164" fontId="45" fillId="0" borderId="0" xfId="0" applyNumberFormat="1" applyFont="1" applyAlignment="1">
      <alignment vertical="center"/>
    </xf>
    <xf numFmtId="0" fontId="47" fillId="0" borderId="7" xfId="0" applyFont="1" applyBorder="1" applyAlignment="1">
      <alignment horizontal="left" vertical="center"/>
    </xf>
    <xf numFmtId="0" fontId="43" fillId="0" borderId="0" xfId="0" quotePrefix="1" applyFont="1" applyAlignment="1"/>
    <xf numFmtId="8" fontId="45" fillId="0" borderId="0" xfId="0" applyNumberFormat="1" applyFont="1" applyAlignment="1" applyProtection="1">
      <alignment horizontal="center" vertical="center"/>
      <protection hidden="1"/>
    </xf>
    <xf numFmtId="2" fontId="45" fillId="0" borderId="0" xfId="0" applyNumberFormat="1" applyFont="1" applyAlignment="1" applyProtection="1">
      <alignment horizontal="center" vertical="center"/>
      <protection hidden="1"/>
    </xf>
    <xf numFmtId="0" fontId="44" fillId="0" borderId="0" xfId="0" applyFont="1" applyAlignment="1">
      <alignment horizontal="center" vertical="center"/>
    </xf>
    <xf numFmtId="8" fontId="48" fillId="0" borderId="0" xfId="0" applyNumberFormat="1" applyFont="1" applyAlignment="1" applyProtection="1">
      <alignment horizontal="center" vertical="center"/>
      <protection hidden="1"/>
    </xf>
    <xf numFmtId="0" fontId="43" fillId="0" borderId="0" xfId="0" applyFont="1" applyAlignment="1">
      <alignment horizontal="center" vertical="center"/>
    </xf>
    <xf numFmtId="0" fontId="45" fillId="0" borderId="0" xfId="0" applyFont="1" applyAlignment="1">
      <alignment horizontal="center" vertical="center"/>
    </xf>
    <xf numFmtId="8" fontId="45" fillId="0" borderId="0" xfId="0" applyNumberFormat="1" applyFont="1" applyAlignment="1">
      <alignment horizontal="center" vertical="center"/>
    </xf>
    <xf numFmtId="7" fontId="43" fillId="0" borderId="0" xfId="0" applyNumberFormat="1" applyFont="1" applyAlignment="1" applyProtection="1">
      <alignment horizontal="center" vertical="center"/>
      <protection hidden="1"/>
    </xf>
    <xf numFmtId="0" fontId="49" fillId="0" borderId="0" xfId="0" applyFont="1" applyAlignment="1" applyProtection="1">
      <alignment horizontal="center"/>
      <protection hidden="1"/>
    </xf>
    <xf numFmtId="0" fontId="44" fillId="0" borderId="0" xfId="0" applyFont="1" applyAlignment="1" applyProtection="1">
      <alignment vertical="center"/>
      <protection hidden="1"/>
    </xf>
    <xf numFmtId="0" fontId="45" fillId="0" borderId="0" xfId="0" applyFont="1" applyAlignment="1" applyProtection="1">
      <alignment horizontal="center" vertical="center"/>
      <protection hidden="1"/>
    </xf>
    <xf numFmtId="0" fontId="44" fillId="0" borderId="0" xfId="0" applyFont="1" applyAlignment="1" applyProtection="1">
      <alignment horizontal="right" vertical="center"/>
      <protection hidden="1"/>
    </xf>
    <xf numFmtId="0" fontId="43" fillId="0" borderId="0" xfId="0" applyFont="1" applyAlignment="1" applyProtection="1">
      <protection hidden="1"/>
    </xf>
    <xf numFmtId="0" fontId="43" fillId="0" borderId="0" xfId="0" applyFont="1" applyAlignment="1" applyProtection="1">
      <alignment vertical="center"/>
      <protection hidden="1"/>
    </xf>
    <xf numFmtId="7" fontId="43" fillId="0" borderId="0" xfId="0" applyNumberFormat="1" applyFont="1" applyAlignment="1" applyProtection="1">
      <alignment vertical="center"/>
      <protection hidden="1"/>
    </xf>
    <xf numFmtId="164" fontId="45" fillId="0" borderId="0" xfId="0" applyNumberFormat="1" applyFont="1" applyAlignment="1" applyProtection="1">
      <alignment horizontal="center" vertical="center"/>
      <protection hidden="1"/>
    </xf>
    <xf numFmtId="164" fontId="45" fillId="0" borderId="0" xfId="0" applyNumberFormat="1" applyFont="1" applyAlignment="1">
      <alignment horizontal="center" vertical="center"/>
    </xf>
    <xf numFmtId="8" fontId="43" fillId="0" borderId="0" xfId="0" applyNumberFormat="1" applyFont="1" applyAlignment="1" applyProtection="1">
      <alignment horizontal="center" vertical="center"/>
      <protection hidden="1"/>
    </xf>
    <xf numFmtId="0" fontId="44" fillId="0" borderId="0" xfId="0" applyFont="1" applyAlignment="1" applyProtection="1">
      <alignment horizontal="left" vertical="top" wrapText="1"/>
      <protection hidden="1"/>
    </xf>
    <xf numFmtId="7" fontId="44" fillId="0" borderId="7" xfId="0" applyNumberFormat="1" applyFont="1" applyBorder="1" applyAlignment="1" applyProtection="1">
      <alignment horizontal="center" vertical="center"/>
      <protection hidden="1"/>
    </xf>
    <xf numFmtId="7" fontId="48" fillId="0" borderId="0" xfId="0" applyNumberFormat="1" applyFont="1" applyAlignment="1" applyProtection="1">
      <alignment vertical="center" wrapText="1"/>
      <protection hidden="1"/>
    </xf>
    <xf numFmtId="8" fontId="45" fillId="0" borderId="0" xfId="0" quotePrefix="1" applyNumberFormat="1" applyFont="1" applyAlignment="1" applyProtection="1">
      <alignment vertical="center"/>
      <protection hidden="1"/>
    </xf>
    <xf numFmtId="7" fontId="43" fillId="0" borderId="0" xfId="0" quotePrefix="1" applyNumberFormat="1" applyFont="1" applyAlignment="1" applyProtection="1">
      <alignment horizontal="center" vertical="center"/>
      <protection hidden="1"/>
    </xf>
    <xf numFmtId="2" fontId="45" fillId="0" borderId="0" xfId="0" applyNumberFormat="1" applyFont="1" applyAlignment="1" applyProtection="1">
      <alignment horizontal="left" vertical="center"/>
      <protection hidden="1"/>
    </xf>
    <xf numFmtId="0" fontId="47" fillId="0" borderId="0" xfId="0" applyFont="1" applyAlignment="1" applyProtection="1">
      <alignment horizontal="right" vertical="center"/>
      <protection hidden="1"/>
    </xf>
    <xf numFmtId="0" fontId="44" fillId="0" borderId="0" xfId="0" applyFont="1" applyAlignment="1" applyProtection="1">
      <alignment horizontal="left" vertical="center"/>
      <protection hidden="1"/>
    </xf>
    <xf numFmtId="8" fontId="43" fillId="0" borderId="0" xfId="0" applyNumberFormat="1" applyFont="1" applyAlignment="1" applyProtection="1">
      <alignment horizontal="right" vertical="center"/>
      <protection hidden="1"/>
    </xf>
    <xf numFmtId="8" fontId="43" fillId="0" borderId="0" xfId="0" applyNumberFormat="1" applyFont="1" applyAlignment="1" applyProtection="1">
      <alignment vertical="center"/>
      <protection hidden="1"/>
    </xf>
    <xf numFmtId="0" fontId="43" fillId="0" borderId="0" xfId="0" applyFont="1" applyAlignment="1">
      <alignment vertical="center" wrapText="1"/>
    </xf>
    <xf numFmtId="0" fontId="43" fillId="0" borderId="0" xfId="0" applyFont="1" applyAlignment="1">
      <alignment horizontal="center" wrapText="1"/>
    </xf>
    <xf numFmtId="7" fontId="44" fillId="0" borderId="0" xfId="0" applyNumberFormat="1" applyFont="1" applyAlignment="1" applyProtection="1">
      <alignment horizontal="center" vertical="center"/>
      <protection hidden="1"/>
    </xf>
    <xf numFmtId="8" fontId="44" fillId="0" borderId="0" xfId="0" applyNumberFormat="1" applyFont="1" applyAlignment="1" applyProtection="1">
      <alignment horizontal="center" vertical="center"/>
      <protection hidden="1"/>
    </xf>
    <xf numFmtId="0" fontId="44" fillId="0" borderId="0" xfId="0" applyFont="1" applyAlignment="1"/>
    <xf numFmtId="0" fontId="43" fillId="0" borderId="7" xfId="0" applyFont="1" applyBorder="1" applyAlignment="1">
      <alignment horizontal="center"/>
    </xf>
    <xf numFmtId="0" fontId="44" fillId="0" borderId="0" xfId="0" applyFont="1" applyAlignment="1">
      <alignment horizontal="center" wrapText="1"/>
    </xf>
    <xf numFmtId="0" fontId="43" fillId="0" borderId="7" xfId="0" applyFont="1" applyBorder="1" applyAlignment="1">
      <alignment vertical="center"/>
    </xf>
    <xf numFmtId="8" fontId="43" fillId="0" borderId="7" xfId="0" applyNumberFormat="1" applyFont="1" applyBorder="1" applyAlignment="1" applyProtection="1">
      <alignment horizontal="right" vertical="center"/>
      <protection hidden="1"/>
    </xf>
    <xf numFmtId="0" fontId="50" fillId="0" borderId="0" xfId="0" applyFont="1" applyAlignment="1" applyProtection="1">
      <alignment horizontal="center" vertical="center" wrapText="1"/>
      <protection hidden="1"/>
    </xf>
    <xf numFmtId="0" fontId="44" fillId="0" borderId="0" xfId="0" applyFont="1" applyAlignment="1" applyProtection="1">
      <alignment vertical="center" wrapText="1"/>
      <protection hidden="1"/>
    </xf>
    <xf numFmtId="0" fontId="48" fillId="0" borderId="0" xfId="0" applyFont="1" applyAlignment="1" applyProtection="1">
      <alignment vertical="center" wrapText="1"/>
      <protection hidden="1"/>
    </xf>
    <xf numFmtId="0" fontId="44" fillId="0" borderId="0" xfId="0" applyFont="1" applyAlignment="1">
      <alignment vertical="center"/>
    </xf>
    <xf numFmtId="7" fontId="44" fillId="0" borderId="0" xfId="0" applyNumberFormat="1" applyFont="1" applyAlignment="1" applyProtection="1">
      <alignment vertical="center"/>
      <protection hidden="1"/>
    </xf>
    <xf numFmtId="0" fontId="45" fillId="0" borderId="0" xfId="0" applyFont="1" applyAlignment="1" applyProtection="1">
      <alignment vertical="center" wrapText="1"/>
      <protection hidden="1"/>
    </xf>
    <xf numFmtId="7" fontId="45" fillId="0" borderId="0" xfId="0" applyNumberFormat="1" applyFont="1" applyAlignment="1" applyProtection="1">
      <alignment vertical="center" wrapText="1"/>
      <protection hidden="1"/>
    </xf>
    <xf numFmtId="7" fontId="43" fillId="0" borderId="0" xfId="0" applyNumberFormat="1" applyFont="1" applyAlignment="1" applyProtection="1">
      <alignment vertical="center" wrapText="1"/>
      <protection hidden="1"/>
    </xf>
    <xf numFmtId="7" fontId="44" fillId="0" borderId="8" xfId="0" applyNumberFormat="1" applyFont="1" applyBorder="1" applyAlignment="1" applyProtection="1">
      <alignment vertical="center"/>
      <protection hidden="1"/>
    </xf>
    <xf numFmtId="7" fontId="44" fillId="0" borderId="5" xfId="0" applyNumberFormat="1" applyFont="1" applyBorder="1" applyAlignment="1" applyProtection="1">
      <alignment vertical="center"/>
      <protection hidden="1"/>
    </xf>
    <xf numFmtId="7" fontId="44" fillId="0" borderId="9" xfId="0" applyNumberFormat="1" applyFont="1" applyBorder="1" applyAlignment="1" applyProtection="1">
      <alignment vertical="center"/>
      <protection hidden="1"/>
    </xf>
    <xf numFmtId="7" fontId="43" fillId="0" borderId="0" xfId="0" applyNumberFormat="1" applyFont="1" applyAlignment="1"/>
    <xf numFmtId="0" fontId="45" fillId="0" borderId="0" xfId="0" applyFont="1" applyAlignment="1" applyProtection="1">
      <alignment vertical="center"/>
      <protection hidden="1"/>
    </xf>
    <xf numFmtId="0" fontId="27" fillId="0" borderId="0" xfId="0" quotePrefix="1" applyFont="1" applyAlignment="1" applyProtection="1">
      <alignment horizontal="left" vertical="top" wrapText="1"/>
      <protection hidden="1"/>
    </xf>
    <xf numFmtId="0" fontId="27" fillId="0" borderId="0" xfId="0" applyFont="1" applyAlignment="1">
      <alignment vertical="center"/>
    </xf>
    <xf numFmtId="0" fontId="27" fillId="0" borderId="0" xfId="0" applyFont="1" applyAlignment="1" applyProtection="1">
      <alignment horizontal="left" vertical="top"/>
      <protection hidden="1"/>
    </xf>
    <xf numFmtId="0" fontId="27" fillId="0" borderId="0" xfId="0" applyFont="1" applyAlignment="1" applyProtection="1">
      <alignment vertical="top"/>
      <protection hidden="1"/>
    </xf>
    <xf numFmtId="0" fontId="27" fillId="0" borderId="0" xfId="0" applyFont="1" applyAlignment="1">
      <alignment vertical="top"/>
    </xf>
    <xf numFmtId="7" fontId="28" fillId="0" borderId="0" xfId="0" applyNumberFormat="1" applyFont="1" applyAlignment="1" applyProtection="1">
      <alignment vertical="center"/>
      <protection hidden="1"/>
    </xf>
    <xf numFmtId="168" fontId="26" fillId="0" borderId="0" xfId="0" applyNumberFormat="1" applyFont="1" applyAlignment="1">
      <alignment horizontal="center" vertical="center"/>
    </xf>
    <xf numFmtId="0" fontId="26" fillId="0" borderId="0" xfId="0" applyFont="1" applyAlignment="1" applyProtection="1">
      <alignment vertical="center"/>
      <protection hidden="1"/>
    </xf>
    <xf numFmtId="8" fontId="29" fillId="0" borderId="0" xfId="0" applyNumberFormat="1" applyFont="1" applyAlignment="1" applyProtection="1">
      <alignment horizontal="center" vertical="center"/>
      <protection hidden="1"/>
    </xf>
    <xf numFmtId="165" fontId="26" fillId="0" borderId="0" xfId="0" applyNumberFormat="1" applyFont="1" applyAlignment="1" applyProtection="1">
      <alignment vertical="center"/>
      <protection hidden="1"/>
    </xf>
    <xf numFmtId="0" fontId="27" fillId="0" borderId="0" xfId="0" applyFont="1" applyAlignment="1" applyProtection="1">
      <protection hidden="1"/>
    </xf>
    <xf numFmtId="0" fontId="27" fillId="0" borderId="0" xfId="0" applyFont="1" applyAlignment="1" applyProtection="1">
      <alignment horizontal="center"/>
      <protection hidden="1"/>
    </xf>
    <xf numFmtId="0" fontId="27" fillId="0" borderId="0" xfId="0" applyFont="1" applyAlignment="1">
      <alignment vertical="top" wrapText="1"/>
    </xf>
    <xf numFmtId="4" fontId="26" fillId="0" borderId="0" xfId="0" applyNumberFormat="1" applyFont="1" applyAlignment="1">
      <alignment horizontal="center" vertical="center" wrapText="1"/>
    </xf>
    <xf numFmtId="8" fontId="29" fillId="0" borderId="0" xfId="0" applyNumberFormat="1" applyFont="1" applyAlignment="1" applyProtection="1">
      <alignment horizontal="center" vertical="center" wrapText="1"/>
      <protection hidden="1"/>
    </xf>
    <xf numFmtId="0" fontId="31" fillId="0" borderId="0" xfId="0" applyFont="1" applyAlignment="1" applyProtection="1">
      <alignment horizontal="left" vertical="center"/>
      <protection hidden="1"/>
    </xf>
    <xf numFmtId="0" fontId="31" fillId="0" borderId="0" xfId="0" applyFont="1" applyAlignment="1" applyProtection="1">
      <alignment horizontal="center" vertical="center"/>
      <protection hidden="1"/>
    </xf>
    <xf numFmtId="1" fontId="30" fillId="0" borderId="0" xfId="0" applyNumberFormat="1" applyFont="1" applyAlignment="1" applyProtection="1">
      <alignment horizontal="left" vertical="center"/>
      <protection hidden="1"/>
    </xf>
    <xf numFmtId="0" fontId="26" fillId="0" borderId="0" xfId="0" quotePrefix="1" applyFont="1" applyAlignment="1" applyProtection="1">
      <alignment horizontal="center" vertical="center"/>
      <protection hidden="1"/>
    </xf>
    <xf numFmtId="0" fontId="26" fillId="0" borderId="0" xfId="0" applyFont="1" applyProtection="1">
      <alignment horizontal="left"/>
      <protection hidden="1"/>
    </xf>
    <xf numFmtId="0" fontId="30" fillId="0" borderId="0" xfId="0" applyFont="1" applyProtection="1">
      <alignment horizontal="left"/>
      <protection hidden="1"/>
    </xf>
    <xf numFmtId="0" fontId="27" fillId="0" borderId="0" xfId="0" applyFont="1" applyAlignment="1">
      <alignment wrapText="1"/>
    </xf>
    <xf numFmtId="8" fontId="28" fillId="0" borderId="0" xfId="0" quotePrefix="1" applyNumberFormat="1" applyFont="1" applyAlignment="1" applyProtection="1">
      <alignment horizontal="left" vertical="center"/>
      <protection hidden="1"/>
    </xf>
    <xf numFmtId="0" fontId="26" fillId="0" borderId="0" xfId="0" applyFont="1" applyAlignment="1">
      <alignment horizontal="left" vertical="top" wrapText="1"/>
    </xf>
    <xf numFmtId="0" fontId="30" fillId="0" borderId="0" xfId="0" applyFont="1">
      <alignment horizontal="left"/>
    </xf>
    <xf numFmtId="0" fontId="27" fillId="0" borderId="0" xfId="0" applyFont="1" applyAlignment="1">
      <alignment horizontal="center"/>
    </xf>
    <xf numFmtId="0" fontId="26" fillId="0" borderId="0" xfId="0" applyFont="1" applyAlignment="1">
      <alignment horizontal="center" vertical="center" wrapText="1"/>
    </xf>
    <xf numFmtId="0" fontId="28" fillId="0" borderId="0" xfId="0" applyFont="1" applyAlignment="1">
      <alignment horizontal="center" vertical="center" wrapText="1"/>
    </xf>
    <xf numFmtId="8" fontId="28" fillId="0" borderId="0" xfId="0" applyNumberFormat="1" applyFont="1" applyAlignment="1">
      <alignment horizontal="center" vertical="center" wrapText="1"/>
    </xf>
    <xf numFmtId="8" fontId="28" fillId="0" borderId="0" xfId="0" applyNumberFormat="1" applyFont="1" applyAlignment="1" applyProtection="1">
      <alignment horizontal="center" vertical="center" wrapText="1"/>
      <protection hidden="1"/>
    </xf>
    <xf numFmtId="0" fontId="28" fillId="0" borderId="0" xfId="0" applyFont="1" applyAlignment="1" applyProtection="1">
      <alignment horizontal="center" vertical="center" wrapText="1"/>
      <protection hidden="1"/>
    </xf>
    <xf numFmtId="0" fontId="26" fillId="0" borderId="0" xfId="0" applyFont="1" applyAlignment="1" applyProtection="1">
      <alignment vertical="center" wrapText="1"/>
      <protection hidden="1"/>
    </xf>
    <xf numFmtId="164" fontId="28" fillId="0" borderId="0" xfId="0" applyNumberFormat="1" applyFont="1" applyAlignment="1" applyProtection="1">
      <alignment horizontal="center" vertical="center" wrapText="1"/>
      <protection hidden="1"/>
    </xf>
    <xf numFmtId="164" fontId="28" fillId="0" borderId="0" xfId="0" applyNumberFormat="1" applyFont="1" applyAlignment="1">
      <alignment horizontal="center" vertical="center" wrapText="1"/>
    </xf>
    <xf numFmtId="8" fontId="26" fillId="0" borderId="0" xfId="0" applyNumberFormat="1" applyFont="1" applyAlignment="1" applyProtection="1">
      <alignment horizontal="center" vertical="center" wrapText="1"/>
      <protection hidden="1"/>
    </xf>
    <xf numFmtId="0" fontId="43" fillId="0" borderId="10" xfId="0" applyFont="1" applyBorder="1" applyAlignment="1">
      <alignment horizontal="center"/>
    </xf>
    <xf numFmtId="2" fontId="43" fillId="0" borderId="0" xfId="0" applyNumberFormat="1" applyFont="1" applyAlignment="1">
      <alignment horizontal="right"/>
    </xf>
    <xf numFmtId="1" fontId="43" fillId="0" borderId="0" xfId="0" applyNumberFormat="1" applyFont="1" applyAlignment="1">
      <alignment vertical="center"/>
    </xf>
    <xf numFmtId="0" fontId="43" fillId="0" borderId="0" xfId="0" applyFont="1" applyAlignment="1">
      <alignment horizontal="center"/>
    </xf>
    <xf numFmtId="2" fontId="43" fillId="0" borderId="0" xfId="0" applyNumberFormat="1" applyFont="1" applyAlignment="1" applyProtection="1">
      <alignment horizontal="right" vertical="center"/>
      <protection hidden="1"/>
    </xf>
    <xf numFmtId="1" fontId="43" fillId="0" borderId="0" xfId="0" applyNumberFormat="1" applyFont="1" applyAlignment="1">
      <alignment horizontal="right" vertical="center"/>
    </xf>
    <xf numFmtId="2" fontId="43" fillId="0" borderId="0" xfId="0" applyNumberFormat="1" applyFont="1" applyAlignment="1">
      <alignment vertical="center"/>
    </xf>
    <xf numFmtId="0" fontId="45" fillId="0" borderId="0" xfId="0" applyFont="1" applyAlignment="1" applyProtection="1">
      <alignment horizontal="center" wrapText="1"/>
      <protection hidden="1"/>
    </xf>
    <xf numFmtId="8" fontId="48" fillId="0" borderId="0" xfId="0" applyNumberFormat="1" applyFont="1" applyAlignment="1" applyProtection="1">
      <alignment vertical="center"/>
      <protection hidden="1"/>
    </xf>
    <xf numFmtId="8" fontId="48" fillId="0" borderId="0" xfId="0" applyNumberFormat="1" applyFont="1" applyAlignment="1" applyProtection="1">
      <alignment horizontal="left" vertical="center"/>
      <protection hidden="1"/>
    </xf>
    <xf numFmtId="38" fontId="45" fillId="0" borderId="0" xfId="0" quotePrefix="1" applyNumberFormat="1" applyFont="1" applyAlignment="1" applyProtection="1">
      <alignment horizontal="center" vertical="center"/>
      <protection hidden="1"/>
    </xf>
    <xf numFmtId="38" fontId="45" fillId="0" borderId="0" xfId="0" applyNumberFormat="1" applyFont="1" applyAlignment="1" applyProtection="1">
      <alignment vertical="center"/>
      <protection hidden="1"/>
    </xf>
    <xf numFmtId="6" fontId="45" fillId="0" borderId="0" xfId="0" quotePrefix="1" applyNumberFormat="1" applyFont="1" applyAlignment="1" applyProtection="1">
      <alignment horizontal="left" vertical="center"/>
      <protection hidden="1"/>
    </xf>
    <xf numFmtId="6" fontId="45" fillId="0" borderId="0" xfId="0" applyNumberFormat="1" applyFont="1" applyAlignment="1" applyProtection="1">
      <alignment horizontal="center" vertical="center"/>
      <protection hidden="1"/>
    </xf>
    <xf numFmtId="171" fontId="45" fillId="0" borderId="0" xfId="0" applyNumberFormat="1" applyFont="1" applyAlignment="1" applyProtection="1">
      <alignment horizontal="center" vertical="center"/>
      <protection hidden="1"/>
    </xf>
    <xf numFmtId="170" fontId="45" fillId="0" borderId="0" xfId="0" applyNumberFormat="1" applyFont="1" applyAlignment="1" applyProtection="1">
      <alignment horizontal="center" vertical="center"/>
      <protection hidden="1"/>
    </xf>
    <xf numFmtId="169" fontId="45" fillId="0" borderId="0" xfId="0" applyNumberFormat="1" applyFont="1" applyAlignment="1" applyProtection="1">
      <alignment horizontal="center" vertical="center"/>
      <protection hidden="1"/>
    </xf>
    <xf numFmtId="0" fontId="4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vertical="top" wrapText="1"/>
    </xf>
    <xf numFmtId="0" fontId="27" fillId="0" borderId="0" xfId="0" applyFont="1" applyAlignment="1" applyProtection="1">
      <alignment vertical="top" wrapText="1"/>
      <protection hidden="1"/>
    </xf>
    <xf numFmtId="0" fontId="2" fillId="2" borderId="11" xfId="0" applyFont="1" applyFill="1" applyBorder="1" applyAlignment="1">
      <alignment horizontal="center" vertical="center"/>
    </xf>
    <xf numFmtId="0" fontId="13" fillId="2" borderId="11" xfId="0" applyFont="1" applyFill="1" applyBorder="1" applyAlignment="1">
      <alignment horizontal="left" vertical="center"/>
    </xf>
    <xf numFmtId="0" fontId="20" fillId="2" borderId="11" xfId="0" applyFont="1" applyFill="1" applyBorder="1" applyAlignment="1">
      <alignment horizontal="center" vertical="center"/>
    </xf>
    <xf numFmtId="8" fontId="20" fillId="2" borderId="11" xfId="0" applyNumberFormat="1" applyFont="1" applyFill="1" applyBorder="1" applyAlignment="1">
      <alignment horizontal="center" vertical="center"/>
    </xf>
    <xf numFmtId="8" fontId="20" fillId="2" borderId="11" xfId="0" applyNumberFormat="1" applyFont="1" applyFill="1" applyBorder="1" applyAlignment="1" applyProtection="1">
      <alignment horizontal="center" vertical="center"/>
      <protection hidden="1"/>
    </xf>
    <xf numFmtId="8" fontId="20" fillId="2" borderId="12" xfId="0" applyNumberFormat="1" applyFont="1" applyFill="1" applyBorder="1" applyAlignment="1" applyProtection="1">
      <alignment horizontal="center" vertical="center"/>
      <protection hidden="1"/>
    </xf>
    <xf numFmtId="0" fontId="12" fillId="2" borderId="2" xfId="0" applyFont="1" applyFill="1" applyBorder="1" applyAlignment="1" applyProtection="1">
      <alignment horizontal="right"/>
      <protection hidden="1"/>
    </xf>
    <xf numFmtId="0" fontId="1" fillId="2" borderId="3" xfId="0" applyFont="1" applyFill="1" applyBorder="1" applyAlignment="1">
      <alignment vertical="center"/>
    </xf>
    <xf numFmtId="8" fontId="20" fillId="2" borderId="0" xfId="0" applyNumberFormat="1" applyFont="1" applyFill="1" applyAlignment="1">
      <alignment vertical="center"/>
    </xf>
    <xf numFmtId="0" fontId="2" fillId="2" borderId="0" xfId="0" quotePrefix="1" applyFont="1" applyFill="1" applyAlignment="1">
      <alignment horizontal="left" vertical="center" wrapText="1"/>
    </xf>
    <xf numFmtId="0" fontId="50" fillId="0" borderId="0" xfId="0" applyFont="1" applyAlignment="1" applyProtection="1">
      <alignment vertical="center" wrapText="1"/>
      <protection hidden="1"/>
    </xf>
    <xf numFmtId="0" fontId="46" fillId="0" borderId="9" xfId="0" applyFont="1" applyBorder="1" applyAlignment="1">
      <alignment horizontal="center" vertical="center"/>
    </xf>
    <xf numFmtId="2" fontId="46" fillId="0" borderId="9" xfId="0" applyNumberFormat="1" applyFont="1" applyBorder="1" applyAlignment="1">
      <alignment horizontal="center" vertical="center"/>
    </xf>
    <xf numFmtId="0" fontId="2" fillId="5" borderId="0" xfId="11" applyFill="1">
      <alignment horizontal="left"/>
    </xf>
    <xf numFmtId="0" fontId="2" fillId="2" borderId="0" xfId="11" applyFill="1">
      <alignment horizontal="left"/>
    </xf>
    <xf numFmtId="0" fontId="2" fillId="3" borderId="0" xfId="11" applyFill="1" applyProtection="1">
      <alignment horizontal="left"/>
      <protection hidden="1"/>
    </xf>
    <xf numFmtId="0" fontId="33" fillId="3" borderId="0" xfId="11" applyFont="1" applyFill="1" applyAlignment="1">
      <alignment horizontal="left" vertical="center" readingOrder="1"/>
    </xf>
    <xf numFmtId="0" fontId="8" fillId="3" borderId="0" xfId="11" applyFont="1" applyFill="1" applyAlignment="1">
      <alignment horizontal="left" vertical="center" readingOrder="1"/>
    </xf>
    <xf numFmtId="0" fontId="11" fillId="2" borderId="0" xfId="11" applyFont="1" applyFill="1" applyAlignment="1" applyProtection="1">
      <alignment horizontal="right"/>
      <protection hidden="1"/>
    </xf>
    <xf numFmtId="0" fontId="2" fillId="2" borderId="0" xfId="11" applyFill="1" applyAlignment="1" applyProtection="1">
      <protection hidden="1"/>
    </xf>
    <xf numFmtId="0" fontId="2" fillId="2" borderId="0" xfId="11" applyFill="1" applyProtection="1">
      <alignment horizontal="left"/>
      <protection hidden="1"/>
    </xf>
    <xf numFmtId="0" fontId="16" fillId="5" borderId="0" xfId="11" applyFont="1" applyFill="1" applyAlignment="1">
      <alignment horizontal="left" vertical="center"/>
    </xf>
    <xf numFmtId="0" fontId="2" fillId="2" borderId="0" xfId="11" applyFill="1" applyAlignment="1">
      <alignment vertical="top" wrapText="1"/>
    </xf>
    <xf numFmtId="0" fontId="1" fillId="2" borderId="0" xfId="11" applyFont="1" applyFill="1" applyAlignment="1">
      <alignment horizontal="left" vertical="top"/>
    </xf>
    <xf numFmtId="0" fontId="2" fillId="2" borderId="0" xfId="11" applyFill="1" applyAlignment="1">
      <alignment horizontal="left" vertical="top"/>
    </xf>
    <xf numFmtId="0" fontId="4" fillId="5" borderId="0" xfId="11" applyFont="1" applyFill="1">
      <alignment horizontal="left"/>
    </xf>
    <xf numFmtId="0" fontId="2" fillId="6" borderId="4" xfId="0" applyFont="1" applyFill="1" applyBorder="1" applyAlignment="1" applyProtection="1">
      <alignment horizontal="left" vertical="top"/>
      <protection hidden="1"/>
    </xf>
    <xf numFmtId="0" fontId="1" fillId="6" borderId="13" xfId="0" applyFont="1" applyFill="1" applyBorder="1" applyAlignment="1" applyProtection="1">
      <alignment horizontal="left" vertical="top"/>
      <protection hidden="1"/>
    </xf>
    <xf numFmtId="0" fontId="1" fillId="6" borderId="1" xfId="0" applyFont="1" applyFill="1" applyBorder="1" applyAlignment="1" applyProtection="1">
      <alignment horizontal="left" vertical="top"/>
      <protection hidden="1"/>
    </xf>
    <xf numFmtId="0" fontId="2" fillId="2" borderId="11" xfId="0" applyFont="1" applyFill="1" applyBorder="1" applyAlignment="1">
      <alignment vertical="center" wrapText="1"/>
    </xf>
    <xf numFmtId="0" fontId="2" fillId="2" borderId="0" xfId="0" applyFont="1" applyFill="1" applyAlignment="1">
      <alignment vertical="center" wrapText="1"/>
    </xf>
    <xf numFmtId="0" fontId="2" fillId="3" borderId="8" xfId="0" applyFont="1" applyFill="1" applyBorder="1" applyAlignment="1" applyProtection="1">
      <alignment horizontal="center" vertical="center"/>
      <protection locked="0"/>
    </xf>
    <xf numFmtId="0" fontId="14" fillId="8" borderId="14" xfId="0" applyFont="1" applyFill="1" applyBorder="1" applyAlignment="1" applyProtection="1">
      <alignment horizontal="center" vertical="center" wrapText="1"/>
      <protection hidden="1"/>
    </xf>
    <xf numFmtId="2" fontId="43" fillId="10" borderId="7" xfId="0" applyNumberFormat="1" applyFont="1" applyFill="1" applyBorder="1" applyAlignment="1">
      <alignment vertical="center"/>
    </xf>
    <xf numFmtId="0" fontId="47" fillId="0" borderId="7" xfId="0" applyFont="1" applyBorder="1" applyAlignment="1">
      <alignment horizontal="left" vertical="center" wrapText="1"/>
    </xf>
    <xf numFmtId="0" fontId="44" fillId="11" borderId="7" xfId="0" applyFont="1" applyFill="1" applyBorder="1" applyAlignment="1">
      <alignment horizontal="center" vertical="center"/>
    </xf>
    <xf numFmtId="0" fontId="43" fillId="11" borderId="7" xfId="0" applyFont="1" applyFill="1" applyBorder="1" applyAlignment="1">
      <alignment horizontal="center" vertical="center"/>
    </xf>
    <xf numFmtId="0" fontId="52" fillId="12" borderId="7" xfId="0" applyFont="1" applyFill="1" applyBorder="1" applyAlignment="1"/>
    <xf numFmtId="0" fontId="0" fillId="3" borderId="8" xfId="0" applyFill="1" applyBorder="1" applyAlignment="1" applyProtection="1">
      <alignment horizontal="center" vertical="center"/>
      <protection locked="0"/>
    </xf>
    <xf numFmtId="1" fontId="22" fillId="7" borderId="5" xfId="0" applyNumberFormat="1" applyFont="1" applyFill="1" applyBorder="1" applyAlignment="1" applyProtection="1">
      <alignment horizontal="center" vertical="center"/>
      <protection locked="0"/>
    </xf>
    <xf numFmtId="1" fontId="43" fillId="10" borderId="7" xfId="0" applyNumberFormat="1" applyFont="1" applyFill="1" applyBorder="1" applyAlignment="1">
      <alignment horizontal="right" vertical="center"/>
    </xf>
    <xf numFmtId="0" fontId="1" fillId="2" borderId="0" xfId="11" applyFont="1" applyFill="1" applyAlignment="1" applyProtection="1">
      <alignment horizontal="left" vertical="top"/>
      <protection hidden="1"/>
    </xf>
    <xf numFmtId="0" fontId="2" fillId="2" borderId="0" xfId="11" applyFill="1" applyAlignment="1" applyProtection="1">
      <alignment vertical="top" wrapText="1"/>
      <protection hidden="1"/>
    </xf>
    <xf numFmtId="0" fontId="25" fillId="2" borderId="0" xfId="11" applyFont="1" applyFill="1" applyAlignment="1">
      <alignment horizontal="center"/>
    </xf>
    <xf numFmtId="0" fontId="15" fillId="2" borderId="0" xfId="11" applyFont="1" applyFill="1" applyAlignment="1" applyProtection="1">
      <alignment horizontal="center"/>
      <protection hidden="1"/>
    </xf>
    <xf numFmtId="0" fontId="15" fillId="2" borderId="0" xfId="11" applyFont="1" applyFill="1" applyAlignment="1" applyProtection="1">
      <alignment horizontal="center" wrapText="1"/>
      <protection hidden="1"/>
    </xf>
    <xf numFmtId="14" fontId="1" fillId="2" borderId="0" xfId="11" applyNumberFormat="1" applyFont="1" applyFill="1" applyAlignment="1">
      <alignment horizontal="center" vertical="center"/>
    </xf>
    <xf numFmtId="0" fontId="1" fillId="2" borderId="0" xfId="11" applyFont="1" applyFill="1" applyAlignment="1">
      <alignment horizontal="center" vertical="center"/>
    </xf>
    <xf numFmtId="0" fontId="18" fillId="2" borderId="0" xfId="11" applyFont="1" applyFill="1" applyAlignment="1" applyProtection="1">
      <alignment horizontal="center"/>
      <protection hidden="1"/>
    </xf>
    <xf numFmtId="0" fontId="18" fillId="2" borderId="0" xfId="11" applyFont="1" applyFill="1" applyAlignment="1" applyProtection="1">
      <alignment horizontal="center" vertical="center"/>
      <protection hidden="1"/>
    </xf>
    <xf numFmtId="0" fontId="53" fillId="6" borderId="0" xfId="0" applyFont="1" applyFill="1" applyAlignment="1" applyProtection="1">
      <alignment horizontal="center" vertical="center" wrapText="1"/>
      <protection hidden="1"/>
    </xf>
    <xf numFmtId="0" fontId="18" fillId="2" borderId="0" xfId="25" applyFont="1" applyFill="1" applyAlignment="1" applyProtection="1">
      <alignment horizontal="center"/>
      <protection hidden="1"/>
    </xf>
    <xf numFmtId="0" fontId="40" fillId="6" borderId="0" xfId="4" applyFill="1" applyAlignment="1" applyProtection="1">
      <alignment horizontal="center"/>
      <protection locked="0" hidden="1"/>
    </xf>
    <xf numFmtId="0" fontId="35" fillId="2" borderId="0" xfId="11" applyFont="1" applyFill="1" applyAlignment="1" applyProtection="1">
      <alignment horizontal="center"/>
      <protection locked="0" hidden="1"/>
    </xf>
    <xf numFmtId="0" fontId="34" fillId="2" borderId="0" xfId="11" applyFont="1" applyFill="1" applyAlignment="1" applyProtection="1">
      <alignment horizontal="center"/>
      <protection locked="0" hidden="1"/>
    </xf>
    <xf numFmtId="0" fontId="51" fillId="2" borderId="0" xfId="4" applyFont="1" applyFill="1" applyAlignment="1" applyProtection="1">
      <alignment horizontal="left"/>
      <protection locked="0" hidden="1"/>
    </xf>
    <xf numFmtId="0" fontId="2" fillId="2" borderId="0" xfId="25" quotePrefix="1" applyFill="1" applyAlignment="1" applyProtection="1">
      <alignment horizontal="center"/>
      <protection hidden="1"/>
    </xf>
    <xf numFmtId="0" fontId="2" fillId="2" borderId="0" xfId="25" applyFill="1" applyAlignment="1" applyProtection="1">
      <alignment horizontal="center"/>
      <protection hidden="1"/>
    </xf>
    <xf numFmtId="0" fontId="2" fillId="2" borderId="0" xfId="11" applyFill="1" applyAlignment="1">
      <alignment horizontal="center"/>
    </xf>
    <xf numFmtId="0" fontId="1" fillId="2" borderId="18" xfId="0" applyFont="1" applyFill="1" applyBorder="1" applyAlignment="1">
      <alignment horizontal="left" wrapText="1"/>
    </xf>
    <xf numFmtId="0" fontId="1" fillId="2" borderId="19" xfId="0" applyFont="1" applyFill="1" applyBorder="1" applyAlignment="1">
      <alignment horizontal="left" wrapText="1"/>
    </xf>
    <xf numFmtId="0" fontId="1" fillId="2" borderId="20" xfId="0" applyFont="1" applyFill="1" applyBorder="1" applyAlignment="1">
      <alignment horizontal="left" wrapText="1"/>
    </xf>
    <xf numFmtId="0" fontId="22" fillId="3" borderId="8"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9"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wrapText="1"/>
      <protection hidden="1"/>
    </xf>
    <xf numFmtId="0" fontId="38" fillId="2" borderId="18" xfId="0" applyFont="1" applyFill="1" applyBorder="1" applyAlignment="1" applyProtection="1">
      <alignment horizontal="left" vertical="center"/>
      <protection hidden="1"/>
    </xf>
    <xf numFmtId="0" fontId="38" fillId="2" borderId="19" xfId="0" applyFont="1" applyFill="1" applyBorder="1" applyAlignment="1" applyProtection="1">
      <alignment horizontal="left" vertical="center"/>
      <protection hidden="1"/>
    </xf>
    <xf numFmtId="14" fontId="3" fillId="2" borderId="19" xfId="0" applyNumberFormat="1" applyFont="1" applyFill="1" applyBorder="1" applyAlignment="1" applyProtection="1">
      <alignment horizontal="right" vertical="center"/>
      <protection hidden="1"/>
    </xf>
    <xf numFmtId="0" fontId="3" fillId="2" borderId="19" xfId="0" applyFont="1" applyFill="1" applyBorder="1" applyAlignment="1" applyProtection="1">
      <alignment horizontal="right" vertical="center"/>
      <protection hidden="1"/>
    </xf>
    <xf numFmtId="0" fontId="3" fillId="2" borderId="31" xfId="0" applyFont="1" applyFill="1" applyBorder="1" applyAlignment="1" applyProtection="1">
      <alignment horizontal="right" vertical="center"/>
      <protection hidden="1"/>
    </xf>
    <xf numFmtId="0" fontId="1" fillId="2" borderId="3" xfId="0" applyFont="1" applyFill="1" applyBorder="1" applyAlignment="1">
      <alignment horizontal="left" wrapText="1"/>
    </xf>
    <xf numFmtId="0" fontId="1" fillId="2" borderId="0" xfId="0" applyFont="1" applyFill="1" applyAlignment="1">
      <alignment horizontal="left" wrapText="1"/>
    </xf>
    <xf numFmtId="0" fontId="1" fillId="2" borderId="2" xfId="0" applyFont="1" applyFill="1" applyBorder="1" applyAlignment="1">
      <alignment horizontal="left" wrapText="1"/>
    </xf>
    <xf numFmtId="6" fontId="22" fillId="2" borderId="32" xfId="0" applyNumberFormat="1" applyFont="1" applyFill="1" applyBorder="1" applyAlignment="1" applyProtection="1">
      <alignment horizontal="center" vertical="center"/>
      <protection hidden="1"/>
    </xf>
    <xf numFmtId="6" fontId="22" fillId="2" borderId="22" xfId="0" applyNumberFormat="1" applyFont="1" applyFill="1" applyBorder="1" applyAlignment="1" applyProtection="1">
      <alignment horizontal="center" vertical="center"/>
      <protection hidden="1"/>
    </xf>
    <xf numFmtId="6" fontId="22" fillId="2" borderId="23" xfId="0" applyNumberFormat="1" applyFont="1" applyFill="1" applyBorder="1" applyAlignment="1" applyProtection="1">
      <alignment horizontal="center" vertical="center"/>
      <protection hidden="1"/>
    </xf>
    <xf numFmtId="166" fontId="2" fillId="2" borderId="7" xfId="0" applyNumberFormat="1" applyFont="1" applyFill="1" applyBorder="1" applyAlignment="1" applyProtection="1">
      <alignment horizontal="center" vertical="center" wrapText="1"/>
      <protection hidden="1"/>
    </xf>
    <xf numFmtId="1" fontId="22" fillId="3" borderId="8" xfId="0" applyNumberFormat="1" applyFont="1" applyFill="1" applyBorder="1" applyAlignment="1" applyProtection="1">
      <alignment horizontal="center" vertical="center"/>
      <protection locked="0"/>
    </xf>
    <xf numFmtId="1" fontId="22" fillId="3" borderId="9" xfId="0" applyNumberFormat="1" applyFont="1" applyFill="1" applyBorder="1" applyAlignment="1" applyProtection="1">
      <alignment horizontal="center" vertical="center"/>
      <protection locked="0"/>
    </xf>
    <xf numFmtId="166" fontId="22" fillId="2" borderId="8" xfId="0" quotePrefix="1" applyNumberFormat="1" applyFont="1" applyFill="1" applyBorder="1" applyAlignment="1" applyProtection="1">
      <alignment horizontal="center" vertical="center"/>
      <protection hidden="1"/>
    </xf>
    <xf numFmtId="166" fontId="22" fillId="2" borderId="9" xfId="0" quotePrefix="1" applyNumberFormat="1" applyFont="1" applyFill="1" applyBorder="1" applyAlignment="1" applyProtection="1">
      <alignment horizontal="center" vertical="center"/>
      <protection hidden="1"/>
    </xf>
    <xf numFmtId="166" fontId="22" fillId="6" borderId="8" xfId="0" applyNumberFormat="1" applyFont="1" applyFill="1" applyBorder="1" applyAlignment="1" applyProtection="1">
      <alignment horizontal="center" vertical="center"/>
      <protection hidden="1"/>
    </xf>
    <xf numFmtId="166" fontId="22" fillId="6" borderId="9" xfId="0" applyNumberFormat="1" applyFont="1" applyFill="1" applyBorder="1" applyAlignment="1" applyProtection="1">
      <alignment horizontal="center" vertical="center"/>
      <protection hidden="1"/>
    </xf>
    <xf numFmtId="0" fontId="2" fillId="8" borderId="27"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30" xfId="0" applyFont="1" applyFill="1" applyBorder="1" applyAlignment="1">
      <alignment horizontal="center" vertical="center" wrapText="1"/>
    </xf>
    <xf numFmtId="0" fontId="2" fillId="6" borderId="27" xfId="0" applyFont="1" applyFill="1" applyBorder="1" applyAlignment="1">
      <alignment horizontal="center" vertical="top" wrapText="1"/>
    </xf>
    <xf numFmtId="0" fontId="2" fillId="6" borderId="11" xfId="0" applyFont="1" applyFill="1" applyBorder="1" applyAlignment="1">
      <alignment horizontal="center" vertical="top" wrapText="1"/>
    </xf>
    <xf numFmtId="0" fontId="2" fillId="6" borderId="12" xfId="0" applyFont="1" applyFill="1" applyBorder="1" applyAlignment="1">
      <alignment horizontal="center" vertical="top" wrapText="1"/>
    </xf>
    <xf numFmtId="0" fontId="2" fillId="6" borderId="29" xfId="0" applyFont="1" applyFill="1" applyBorder="1" applyAlignment="1">
      <alignment horizontal="center" vertical="top" wrapText="1"/>
    </xf>
    <xf numFmtId="0" fontId="2" fillId="6" borderId="0" xfId="0" applyFont="1" applyFill="1" applyAlignment="1">
      <alignment horizontal="center" vertical="top" wrapText="1"/>
    </xf>
    <xf numFmtId="0" fontId="2" fillId="6" borderId="2" xfId="0" applyFont="1" applyFill="1" applyBorder="1" applyAlignment="1">
      <alignment horizontal="center" vertical="top" wrapText="1"/>
    </xf>
    <xf numFmtId="49" fontId="2" fillId="7" borderId="26" xfId="0" applyNumberFormat="1" applyFont="1" applyFill="1" applyBorder="1" applyAlignment="1" applyProtection="1">
      <alignment horizontal="center" vertical="top"/>
      <protection locked="0"/>
    </xf>
    <xf numFmtId="49" fontId="2" fillId="7" borderId="11" xfId="0" applyNumberFormat="1" applyFont="1" applyFill="1" applyBorder="1" applyAlignment="1" applyProtection="1">
      <alignment horizontal="center" vertical="top"/>
      <protection locked="0"/>
    </xf>
    <xf numFmtId="49" fontId="2" fillId="7" borderId="12" xfId="0" applyNumberFormat="1" applyFont="1" applyFill="1" applyBorder="1" applyAlignment="1" applyProtection="1">
      <alignment horizontal="center" vertical="top"/>
      <protection locked="0"/>
    </xf>
    <xf numFmtId="8" fontId="22" fillId="2" borderId="0" xfId="0" applyNumberFormat="1" applyFont="1" applyFill="1" applyAlignment="1" applyProtection="1">
      <alignment horizontal="center" vertical="center" wrapText="1"/>
      <protection hidden="1"/>
    </xf>
    <xf numFmtId="0" fontId="1" fillId="4" borderId="7" xfId="0" applyFont="1" applyFill="1" applyBorder="1" applyAlignment="1">
      <alignment horizontal="center" vertical="center" wrapText="1"/>
    </xf>
    <xf numFmtId="6" fontId="24" fillId="0" borderId="7" xfId="0" applyNumberFormat="1" applyFont="1" applyBorder="1" applyAlignment="1" applyProtection="1">
      <alignment horizontal="center" vertical="center"/>
      <protection hidden="1"/>
    </xf>
    <xf numFmtId="6" fontId="24" fillId="0" borderId="7" xfId="0" quotePrefix="1" applyNumberFormat="1" applyFont="1" applyBorder="1" applyAlignment="1" applyProtection="1">
      <alignment horizontal="center" vertical="center"/>
      <protection hidden="1"/>
    </xf>
    <xf numFmtId="0" fontId="14" fillId="8" borderId="14" xfId="0" applyFont="1" applyFill="1" applyBorder="1" applyAlignment="1" applyProtection="1">
      <alignment horizontal="center" vertical="center" wrapText="1"/>
      <protection hidden="1"/>
    </xf>
    <xf numFmtId="0" fontId="14" fillId="8" borderId="6" xfId="0" applyFont="1" applyFill="1" applyBorder="1" applyAlignment="1" applyProtection="1">
      <alignment horizontal="center" vertical="center" wrapText="1"/>
      <protection hidden="1"/>
    </xf>
    <xf numFmtId="0" fontId="14" fillId="8" borderId="17" xfId="0" applyFont="1" applyFill="1" applyBorder="1" applyAlignment="1" applyProtection="1">
      <alignment horizontal="center" vertical="center" wrapText="1"/>
      <protection hidden="1"/>
    </xf>
    <xf numFmtId="0" fontId="8" fillId="9" borderId="21" xfId="0" applyFont="1" applyFill="1" applyBorder="1" applyAlignment="1" applyProtection="1">
      <alignment horizontal="left" vertical="top"/>
      <protection hidden="1"/>
    </xf>
    <xf numFmtId="0" fontId="8" fillId="9" borderId="22" xfId="0" applyFont="1" applyFill="1" applyBorder="1" applyAlignment="1" applyProtection="1">
      <alignment horizontal="left" vertical="top"/>
      <protection hidden="1"/>
    </xf>
    <xf numFmtId="0" fontId="8" fillId="9" borderId="23" xfId="0" applyFont="1" applyFill="1" applyBorder="1" applyAlignment="1" applyProtection="1">
      <alignment horizontal="left" vertical="top"/>
      <protection hidden="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4" xfId="0" applyFont="1" applyFill="1" applyBorder="1" applyAlignment="1">
      <alignment horizontal="center" vertical="center"/>
    </xf>
    <xf numFmtId="166" fontId="22" fillId="2" borderId="8" xfId="0" applyNumberFormat="1" applyFont="1" applyFill="1" applyBorder="1" applyAlignment="1" applyProtection="1">
      <alignment horizontal="center" vertical="center"/>
      <protection hidden="1"/>
    </xf>
    <xf numFmtId="2" fontId="10" fillId="3" borderId="8" xfId="0" applyNumberFormat="1" applyFont="1" applyFill="1" applyBorder="1" applyAlignment="1" applyProtection="1">
      <alignment horizontal="center" vertical="center"/>
      <protection locked="0"/>
    </xf>
    <xf numFmtId="2" fontId="10" fillId="3" borderId="9" xfId="0" applyNumberFormat="1" applyFont="1" applyFill="1" applyBorder="1" applyAlignment="1" applyProtection="1">
      <alignment horizontal="center" vertical="center"/>
      <protection locked="0"/>
    </xf>
    <xf numFmtId="166" fontId="2" fillId="2" borderId="11" xfId="0" applyNumberFormat="1" applyFont="1" applyFill="1" applyBorder="1" applyAlignment="1" applyProtection="1">
      <alignment horizontal="center" vertical="center" wrapText="1"/>
      <protection hidden="1"/>
    </xf>
    <xf numFmtId="0" fontId="9" fillId="9" borderId="26" xfId="0" applyFont="1" applyFill="1" applyBorder="1" applyAlignment="1">
      <alignment horizontal="left" vertical="center"/>
    </xf>
    <xf numFmtId="0" fontId="9" fillId="9" borderId="11" xfId="0" applyFont="1" applyFill="1" applyBorder="1" applyAlignment="1">
      <alignment horizontal="left" vertical="center"/>
    </xf>
    <xf numFmtId="0" fontId="1" fillId="4" borderId="8"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4" fillId="8" borderId="7" xfId="0" applyFont="1" applyFill="1" applyBorder="1" applyAlignment="1" applyProtection="1">
      <alignment horizontal="center" vertical="center" wrapText="1"/>
      <protection hidden="1"/>
    </xf>
    <xf numFmtId="0" fontId="14" fillId="8" borderId="7" xfId="0" applyFont="1" applyFill="1" applyBorder="1" applyAlignment="1" applyProtection="1">
      <alignment horizontal="center" vertical="center"/>
      <protection hidden="1"/>
    </xf>
    <xf numFmtId="0" fontId="2" fillId="6" borderId="1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10" fillId="0" borderId="18" xfId="0" applyFont="1" applyBorder="1" applyAlignment="1" applyProtection="1">
      <alignment horizontal="center" vertical="center"/>
      <protection hidden="1"/>
    </xf>
    <xf numFmtId="0" fontId="10" fillId="0" borderId="19" xfId="0" applyFont="1" applyBorder="1" applyAlignment="1" applyProtection="1">
      <alignment horizontal="center" vertical="center"/>
      <protection hidden="1"/>
    </xf>
    <xf numFmtId="0" fontId="10" fillId="0" borderId="20" xfId="0" applyFont="1" applyBorder="1" applyAlignment="1" applyProtection="1">
      <alignment horizontal="center" vertical="center"/>
      <protection hidden="1"/>
    </xf>
    <xf numFmtId="0" fontId="2" fillId="3" borderId="5"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14" fillId="8" borderId="14"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17" xfId="0" applyFont="1" applyFill="1" applyBorder="1" applyAlignment="1">
      <alignment horizontal="center" vertical="center"/>
    </xf>
    <xf numFmtId="167" fontId="7" fillId="3" borderId="8" xfId="0" applyNumberFormat="1" applyFont="1" applyFill="1" applyBorder="1" applyAlignment="1" applyProtection="1">
      <alignment horizontal="center" vertical="center"/>
      <protection locked="0"/>
    </xf>
    <xf numFmtId="167" fontId="7" fillId="3" borderId="5" xfId="0" applyNumberFormat="1" applyFont="1" applyFill="1" applyBorder="1" applyAlignment="1" applyProtection="1">
      <alignment horizontal="center" vertical="center"/>
      <protection locked="0"/>
    </xf>
    <xf numFmtId="167" fontId="7" fillId="3" borderId="9" xfId="0" applyNumberFormat="1" applyFont="1" applyFill="1" applyBorder="1" applyAlignment="1" applyProtection="1">
      <alignment horizontal="center" vertical="center"/>
      <protection locked="0"/>
    </xf>
    <xf numFmtId="0" fontId="8" fillId="9" borderId="21" xfId="0" applyFont="1" applyFill="1" applyBorder="1" applyAlignment="1" applyProtection="1">
      <alignment horizontal="center" vertical="top"/>
      <protection hidden="1"/>
    </xf>
    <xf numFmtId="0" fontId="8" fillId="9" borderId="22" xfId="0" applyFont="1" applyFill="1" applyBorder="1" applyAlignment="1" applyProtection="1">
      <alignment horizontal="center" vertical="top"/>
      <protection hidden="1"/>
    </xf>
    <xf numFmtId="0" fontId="8" fillId="9" borderId="25" xfId="0" applyFont="1" applyFill="1" applyBorder="1" applyAlignment="1" applyProtection="1">
      <alignment horizontal="center" vertical="top"/>
      <protection hidden="1"/>
    </xf>
    <xf numFmtId="0" fontId="5" fillId="2" borderId="26"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0" fillId="3" borderId="5"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2" fillId="2" borderId="8" xfId="0" quotePrefix="1" applyFont="1" applyFill="1" applyBorder="1" applyAlignment="1">
      <alignment horizontal="left" vertical="center"/>
    </xf>
    <xf numFmtId="0" fontId="2" fillId="2" borderId="5" xfId="0" quotePrefix="1" applyFont="1" applyFill="1" applyBorder="1" applyAlignment="1">
      <alignment horizontal="left" vertical="center"/>
    </xf>
    <xf numFmtId="0" fontId="2" fillId="2" borderId="9" xfId="0" quotePrefix="1" applyFont="1" applyFill="1" applyBorder="1" applyAlignment="1">
      <alignment horizontal="left" vertical="center"/>
    </xf>
    <xf numFmtId="0" fontId="2" fillId="2" borderId="8" xfId="0" quotePrefix="1" applyFont="1" applyFill="1" applyBorder="1" applyAlignment="1">
      <alignment horizontal="left" vertical="center" wrapText="1"/>
    </xf>
    <xf numFmtId="0" fontId="2" fillId="2" borderId="5" xfId="0" quotePrefix="1" applyFont="1" applyFill="1" applyBorder="1" applyAlignment="1">
      <alignment horizontal="left" vertical="center" wrapText="1"/>
    </xf>
    <xf numFmtId="0" fontId="2" fillId="2" borderId="9" xfId="0" quotePrefix="1"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6" borderId="8"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49" fontId="17" fillId="7" borderId="15" xfId="0" applyNumberFormat="1" applyFont="1" applyFill="1" applyBorder="1" applyAlignment="1" applyProtection="1">
      <alignment horizontal="left" vertical="center"/>
      <protection locked="0"/>
    </xf>
    <xf numFmtId="49" fontId="17" fillId="7" borderId="16" xfId="0" applyNumberFormat="1" applyFont="1" applyFill="1" applyBorder="1" applyAlignment="1" applyProtection="1">
      <alignment horizontal="left" vertical="center"/>
      <protection locked="0"/>
    </xf>
    <xf numFmtId="0" fontId="14" fillId="8" borderId="14" xfId="0" applyFont="1" applyFill="1" applyBorder="1" applyAlignment="1" applyProtection="1">
      <alignment horizontal="center" vertical="center"/>
      <protection hidden="1"/>
    </xf>
    <xf numFmtId="0" fontId="14" fillId="8" borderId="6" xfId="0" applyFont="1" applyFill="1" applyBorder="1" applyAlignment="1" applyProtection="1">
      <alignment horizontal="center" vertical="center"/>
      <protection hidden="1"/>
    </xf>
    <xf numFmtId="0" fontId="14" fillId="8" borderId="17" xfId="0"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wrapText="1"/>
      <protection hidden="1"/>
    </xf>
    <xf numFmtId="0" fontId="1" fillId="4" borderId="7" xfId="0" applyFont="1" applyFill="1" applyBorder="1" applyAlignment="1">
      <alignment horizontal="center" vertical="center"/>
    </xf>
  </cellXfs>
  <cellStyles count="26">
    <cellStyle name="Comma 2" xfId="1" xr:uid="{00000000-0005-0000-0000-000000000000}"/>
    <cellStyle name="Comma 3" xfId="2" xr:uid="{00000000-0005-0000-0000-000001000000}"/>
    <cellStyle name="Currency 2" xfId="3" xr:uid="{00000000-0005-0000-0000-000002000000}"/>
    <cellStyle name="Hyperlink" xfId="4" builtinId="8"/>
    <cellStyle name="Normal" xfId="0" builtinId="0"/>
    <cellStyle name="Normal 10" xfId="5" xr:uid="{00000000-0005-0000-0000-000005000000}"/>
    <cellStyle name="Normal 10 2" xfId="6" xr:uid="{00000000-0005-0000-0000-000006000000}"/>
    <cellStyle name="Normal 11" xfId="7" xr:uid="{00000000-0005-0000-0000-000007000000}"/>
    <cellStyle name="Normal 11 2" xfId="8" xr:uid="{00000000-0005-0000-0000-000008000000}"/>
    <cellStyle name="Normal 12" xfId="9" xr:uid="{00000000-0005-0000-0000-000009000000}"/>
    <cellStyle name="Normal 16 2" xfId="10" xr:uid="{00000000-0005-0000-0000-00000A000000}"/>
    <cellStyle name="Normal 2" xfId="11" xr:uid="{00000000-0005-0000-0000-00000B000000}"/>
    <cellStyle name="Normal 2 10" xfId="12" xr:uid="{00000000-0005-0000-0000-00000C000000}"/>
    <cellStyle name="Normal 2 10 10" xfId="13" xr:uid="{00000000-0005-0000-0000-00000D000000}"/>
    <cellStyle name="Normal 2 179" xfId="25" xr:uid="{242F5371-B1C2-41F2-8234-430FB3C80631}"/>
    <cellStyle name="Normal 2 2" xfId="14" xr:uid="{00000000-0005-0000-0000-00000E000000}"/>
    <cellStyle name="Normal 2 2 2" xfId="15" xr:uid="{00000000-0005-0000-0000-00000F000000}"/>
    <cellStyle name="Normal 24" xfId="16" xr:uid="{00000000-0005-0000-0000-000010000000}"/>
    <cellStyle name="Normal 3" xfId="17" xr:uid="{00000000-0005-0000-0000-000011000000}"/>
    <cellStyle name="Normal 3 141" xfId="18" xr:uid="{00000000-0005-0000-0000-000012000000}"/>
    <cellStyle name="Normal 4" xfId="19" xr:uid="{00000000-0005-0000-0000-000013000000}"/>
    <cellStyle name="Normal 5" xfId="20" xr:uid="{00000000-0005-0000-0000-000014000000}"/>
    <cellStyle name="Normal 6" xfId="21" xr:uid="{00000000-0005-0000-0000-000015000000}"/>
    <cellStyle name="Percent 2" xfId="22" xr:uid="{00000000-0005-0000-0000-000016000000}"/>
    <cellStyle name="Percent 4" xfId="23" xr:uid="{00000000-0005-0000-0000-000017000000}"/>
    <cellStyle name="Percent 4 2" xfId="24" xr:uid="{00000000-0005-0000-0000-000018000000}"/>
  </cellStyles>
  <dxfs count="2">
    <dxf>
      <font>
        <strike val="0"/>
        <color rgb="FFFF0000"/>
      </font>
    </dxf>
    <dxf>
      <font>
        <strike val="0"/>
        <color auto="1"/>
      </font>
      <fill>
        <patternFill>
          <bgColor theme="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33CC"/>
      <rgbColor rgb="00FFFF6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2E1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485775</xdr:colOff>
      <xdr:row>49</xdr:row>
      <xdr:rowOff>161924</xdr:rowOff>
    </xdr:from>
    <xdr:to>
      <xdr:col>13</xdr:col>
      <xdr:colOff>38100</xdr:colOff>
      <xdr:row>52</xdr:row>
      <xdr:rowOff>142875</xdr:rowOff>
    </xdr:to>
    <xdr:sp macro="" textlink="">
      <xdr:nvSpPr>
        <xdr:cNvPr id="2" name="Text Box 5">
          <a:extLst>
            <a:ext uri="{FF2B5EF4-FFF2-40B4-BE49-F238E27FC236}">
              <a16:creationId xmlns:a16="http://schemas.microsoft.com/office/drawing/2014/main" id="{7FCE4FE7-E484-4D4B-BC1E-44404CD3932A}"/>
            </a:ext>
          </a:extLst>
        </xdr:cNvPr>
        <xdr:cNvSpPr txBox="1">
          <a:spLocks noChangeArrowheads="1"/>
        </xdr:cNvSpPr>
      </xdr:nvSpPr>
      <xdr:spPr bwMode="auto">
        <a:xfrm>
          <a:off x="485775" y="12696824"/>
          <a:ext cx="7467600" cy="466726"/>
        </a:xfrm>
        <a:prstGeom prst="rect">
          <a:avLst/>
        </a:prstGeom>
        <a:noFill/>
        <a:ln w="9525" algn="ctr">
          <a:noFill/>
          <a:miter lim="800000"/>
          <a:headEnd/>
          <a:tailEnd/>
        </a:ln>
        <a:effectLst/>
      </xdr:spPr>
      <xdr:txBody>
        <a:bodyPr vertOverflow="clip" wrap="square" lIns="91440" tIns="45720" rIns="91440" bIns="45720" anchor="t" upright="1"/>
        <a:lstStyle/>
        <a:p>
          <a:pPr algn="ctr" rtl="0"/>
          <a:r>
            <a:rPr lang="en-US" sz="1100" b="0" i="0" baseline="0">
              <a:effectLst/>
              <a:latin typeface="+mn-lt"/>
              <a:ea typeface="+mn-ea"/>
              <a:cs typeface="+mn-cs"/>
            </a:rPr>
            <a:t>The Commercial Energy Solutions Program is paid for by UniSource Energy Services customers and approved by the Arizona Corporation Commission.</a:t>
          </a:r>
          <a:endParaRPr lang="en-US" sz="1200">
            <a:effectLst/>
          </a:endParaRPr>
        </a:p>
      </xdr:txBody>
    </xdr:sp>
    <xdr:clientData/>
  </xdr:twoCellAnchor>
  <xdr:oneCellAnchor>
    <xdr:from>
      <xdr:col>0</xdr:col>
      <xdr:colOff>419100</xdr:colOff>
      <xdr:row>2</xdr:row>
      <xdr:rowOff>66675</xdr:rowOff>
    </xdr:from>
    <xdr:ext cx="3248025" cy="1028700"/>
    <xdr:pic>
      <xdr:nvPicPr>
        <xdr:cNvPr id="3" name="Picture 2">
          <a:extLst>
            <a:ext uri="{FF2B5EF4-FFF2-40B4-BE49-F238E27FC236}">
              <a16:creationId xmlns:a16="http://schemas.microsoft.com/office/drawing/2014/main" id="{02D3EBC1-063E-41BA-A89C-0DD8717284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90525"/>
          <a:ext cx="32480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22</xdr:col>
      <xdr:colOff>208579</xdr:colOff>
      <xdr:row>0</xdr:row>
      <xdr:rowOff>123825</xdr:rowOff>
    </xdr:from>
    <xdr:to>
      <xdr:col>26</xdr:col>
      <xdr:colOff>102870</xdr:colOff>
      <xdr:row>1</xdr:row>
      <xdr:rowOff>445733</xdr:rowOff>
    </xdr:to>
    <xdr:pic>
      <xdr:nvPicPr>
        <xdr:cNvPr id="2" name="Picture 2">
          <a:extLst>
            <a:ext uri="{FF2B5EF4-FFF2-40B4-BE49-F238E27FC236}">
              <a16:creationId xmlns:a16="http://schemas.microsoft.com/office/drawing/2014/main" id="{CA053DF5-E571-42AD-BD85-DDCCCD2BFC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19229" y="123825"/>
          <a:ext cx="1608791" cy="550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SourceBES@franklinenergy.com" TargetMode="External"/><Relationship Id="rId1" Type="http://schemas.openxmlformats.org/officeDocument/2006/relationships/hyperlink" Target="mailto:UniSourceBES@franklinenergy.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Q54"/>
  <sheetViews>
    <sheetView topLeftCell="A30" zoomScaleNormal="100" zoomScaleSheetLayoutView="100" workbookViewId="0">
      <selection activeCell="C50" sqref="C50"/>
    </sheetView>
  </sheetViews>
  <sheetFormatPr defaultColWidth="0" defaultRowHeight="12.5" zeroHeight="1"/>
  <cols>
    <col min="1" max="6" width="9.1796875" style="201" customWidth="1"/>
    <col min="7" max="7" width="9" style="201" customWidth="1"/>
    <col min="8" max="13" width="9.1796875" style="201" customWidth="1"/>
    <col min="14" max="14" width="7.453125" style="201" customWidth="1"/>
    <col min="15" max="15" width="0" style="201" hidden="1" customWidth="1"/>
    <col min="16" max="16" width="2.54296875" style="201" hidden="1" customWidth="1"/>
    <col min="17" max="16384" width="0" style="201" hidden="1"/>
  </cols>
  <sheetData>
    <row r="1" spans="1:17">
      <c r="A1" s="202"/>
      <c r="B1" s="202"/>
      <c r="C1" s="202"/>
      <c r="D1" s="202"/>
      <c r="E1" s="202"/>
      <c r="F1" s="202"/>
      <c r="G1" s="202"/>
      <c r="H1" s="202"/>
      <c r="I1" s="202"/>
      <c r="J1" s="202"/>
      <c r="K1" s="202"/>
      <c r="L1" s="202"/>
      <c r="M1" s="202"/>
      <c r="N1" s="202"/>
    </row>
    <row r="2" spans="1:17">
      <c r="A2" s="202"/>
      <c r="B2" s="202"/>
      <c r="C2" s="202"/>
      <c r="D2" s="202"/>
      <c r="E2" s="202"/>
      <c r="F2" s="202"/>
      <c r="G2" s="202"/>
      <c r="H2" s="202"/>
      <c r="I2" s="202"/>
      <c r="J2" s="202"/>
      <c r="K2" s="202"/>
      <c r="L2" s="202"/>
      <c r="M2" s="202"/>
      <c r="N2" s="202"/>
    </row>
    <row r="3" spans="1:17" ht="30">
      <c r="A3" s="202"/>
      <c r="B3" s="202"/>
      <c r="C3" s="202"/>
      <c r="D3" s="202"/>
      <c r="E3" s="202"/>
      <c r="F3" s="202"/>
      <c r="G3" s="232" t="s">
        <v>0</v>
      </c>
      <c r="H3" s="232"/>
      <c r="I3" s="232"/>
      <c r="J3" s="232"/>
      <c r="K3" s="232"/>
      <c r="L3" s="232"/>
      <c r="M3" s="232"/>
      <c r="N3" s="232"/>
    </row>
    <row r="4" spans="1:17" ht="30">
      <c r="A4" s="202"/>
      <c r="B4" s="202"/>
      <c r="C4" s="202"/>
      <c r="D4" s="202"/>
      <c r="E4" s="202"/>
      <c r="F4" s="202"/>
      <c r="G4" s="233"/>
      <c r="H4" s="232"/>
      <c r="I4" s="232"/>
      <c r="J4" s="232"/>
      <c r="K4" s="232"/>
      <c r="L4" s="232"/>
      <c r="M4" s="232"/>
      <c r="N4" s="232"/>
    </row>
    <row r="5" spans="1:17" ht="30">
      <c r="A5" s="202"/>
      <c r="B5" s="202"/>
      <c r="C5" s="202"/>
      <c r="D5" s="202"/>
      <c r="E5" s="202"/>
      <c r="F5" s="202"/>
      <c r="G5" s="232" t="s">
        <v>1</v>
      </c>
      <c r="H5" s="232"/>
      <c r="I5" s="232"/>
      <c r="J5" s="232"/>
      <c r="K5" s="232"/>
      <c r="L5" s="232"/>
      <c r="M5" s="232"/>
      <c r="N5" s="232"/>
    </row>
    <row r="6" spans="1:17" ht="13">
      <c r="A6" s="202"/>
      <c r="B6" s="202"/>
      <c r="C6" s="202"/>
      <c r="D6" s="202"/>
      <c r="E6" s="202"/>
      <c r="F6" s="202"/>
      <c r="G6" s="202"/>
      <c r="H6" s="202"/>
      <c r="I6" s="202"/>
      <c r="J6" s="202"/>
      <c r="K6" s="202"/>
      <c r="L6" s="202"/>
      <c r="M6" s="202"/>
      <c r="N6" s="202"/>
      <c r="Q6" s="213"/>
    </row>
    <row r="7" spans="1:17">
      <c r="A7" s="202"/>
      <c r="B7" s="202"/>
      <c r="C7" s="202"/>
      <c r="D7" s="202"/>
      <c r="E7" s="202"/>
      <c r="F7" s="202"/>
      <c r="G7" s="202"/>
      <c r="H7" s="202"/>
      <c r="I7" s="202"/>
      <c r="J7" s="202"/>
      <c r="K7" s="202"/>
      <c r="L7" s="202"/>
      <c r="M7" s="202"/>
      <c r="N7" s="202"/>
    </row>
    <row r="8" spans="1:17">
      <c r="A8" s="202"/>
      <c r="B8" s="202"/>
      <c r="C8" s="202"/>
      <c r="D8" s="202"/>
      <c r="E8" s="202"/>
      <c r="F8" s="202"/>
      <c r="G8" s="202"/>
      <c r="H8" s="202"/>
      <c r="I8" s="202"/>
      <c r="J8" s="202"/>
      <c r="K8" s="202"/>
      <c r="L8" s="202"/>
      <c r="M8" s="202"/>
      <c r="N8" s="202"/>
    </row>
    <row r="9" spans="1:17">
      <c r="A9" s="202"/>
      <c r="B9" s="202"/>
      <c r="C9" s="202"/>
      <c r="D9" s="202"/>
      <c r="E9" s="202"/>
      <c r="F9" s="202"/>
      <c r="G9" s="202"/>
      <c r="H9" s="202"/>
      <c r="I9" s="202"/>
      <c r="J9" s="202"/>
      <c r="K9" s="202"/>
      <c r="L9" s="202"/>
      <c r="M9" s="202"/>
      <c r="N9" s="202"/>
    </row>
    <row r="10" spans="1:17" ht="14.5">
      <c r="A10" s="202"/>
      <c r="B10" s="202"/>
      <c r="C10" s="202"/>
      <c r="D10" s="202"/>
      <c r="E10" s="202"/>
      <c r="F10" s="202"/>
      <c r="G10" s="202"/>
      <c r="H10" s="202"/>
      <c r="I10" s="202"/>
      <c r="J10" s="202"/>
      <c r="K10" s="202"/>
      <c r="L10" s="202"/>
      <c r="M10" s="202"/>
      <c r="N10" s="202"/>
      <c r="O10" s="209"/>
    </row>
    <row r="11" spans="1:17" ht="14.5">
      <c r="A11" s="202"/>
      <c r="B11" s="202"/>
      <c r="C11" s="202"/>
      <c r="D11" s="202"/>
      <c r="E11" s="202"/>
      <c r="F11" s="202"/>
      <c r="G11" s="202"/>
      <c r="H11" s="202"/>
      <c r="I11" s="202"/>
      <c r="J11" s="202"/>
      <c r="K11" s="202"/>
      <c r="L11" s="202"/>
      <c r="M11" s="202"/>
      <c r="N11" s="202"/>
      <c r="O11" s="209"/>
    </row>
    <row r="12" spans="1:17" ht="14.5">
      <c r="A12" s="202"/>
      <c r="B12" s="234"/>
      <c r="C12" s="235"/>
      <c r="D12" s="235"/>
      <c r="E12" s="235"/>
      <c r="F12" s="235"/>
      <c r="G12" s="235"/>
      <c r="H12" s="235"/>
      <c r="I12" s="235"/>
      <c r="J12" s="235"/>
      <c r="K12" s="235"/>
      <c r="L12" s="235"/>
      <c r="M12" s="235"/>
      <c r="N12" s="202"/>
      <c r="O12" s="209"/>
    </row>
    <row r="13" spans="1:17" ht="13">
      <c r="A13" s="202"/>
      <c r="B13" s="234"/>
      <c r="C13" s="235"/>
      <c r="D13" s="235"/>
      <c r="E13" s="235"/>
      <c r="F13" s="235"/>
      <c r="G13" s="235"/>
      <c r="H13" s="235"/>
      <c r="I13" s="235"/>
      <c r="J13" s="235"/>
      <c r="K13" s="235"/>
      <c r="L13" s="235"/>
      <c r="M13" s="235"/>
      <c r="N13" s="202"/>
    </row>
    <row r="14" spans="1:17" ht="32.5">
      <c r="A14" s="202"/>
      <c r="B14" s="231"/>
      <c r="C14" s="231"/>
      <c r="D14" s="231"/>
      <c r="E14" s="231"/>
      <c r="F14" s="231"/>
      <c r="G14" s="231"/>
      <c r="H14" s="231"/>
      <c r="I14" s="231"/>
      <c r="J14" s="231"/>
      <c r="K14" s="231"/>
      <c r="L14" s="231"/>
      <c r="M14" s="231"/>
      <c r="N14" s="202"/>
    </row>
    <row r="15" spans="1:17" ht="32.5">
      <c r="A15" s="202"/>
      <c r="B15" s="231" t="s">
        <v>2</v>
      </c>
      <c r="C15" s="231"/>
      <c r="D15" s="231"/>
      <c r="E15" s="231"/>
      <c r="F15" s="231"/>
      <c r="G15" s="231"/>
      <c r="H15" s="231"/>
      <c r="I15" s="231"/>
      <c r="J15" s="231"/>
      <c r="K15" s="231"/>
      <c r="L15" s="231"/>
      <c r="M15" s="231"/>
      <c r="N15" s="202"/>
    </row>
    <row r="16" spans="1:17" ht="33.75" customHeight="1">
      <c r="A16" s="202"/>
      <c r="B16" s="231" t="s">
        <v>3</v>
      </c>
      <c r="C16" s="231"/>
      <c r="D16" s="231"/>
      <c r="E16" s="231"/>
      <c r="F16" s="231"/>
      <c r="G16" s="231"/>
      <c r="H16" s="231"/>
      <c r="I16" s="231"/>
      <c r="J16" s="231"/>
      <c r="K16" s="231"/>
      <c r="L16" s="231"/>
      <c r="M16" s="231"/>
      <c r="N16" s="202"/>
    </row>
    <row r="17" spans="1:15" ht="14.5">
      <c r="A17" s="202"/>
      <c r="B17" s="202"/>
      <c r="C17" s="210"/>
      <c r="D17" s="210"/>
      <c r="E17" s="210"/>
      <c r="F17" s="210"/>
      <c r="G17" s="210"/>
      <c r="H17" s="210"/>
      <c r="I17" s="210"/>
      <c r="J17" s="210"/>
      <c r="K17" s="210"/>
      <c r="L17" s="210"/>
      <c r="M17" s="210"/>
      <c r="N17" s="202"/>
      <c r="O17" s="209"/>
    </row>
    <row r="18" spans="1:15" ht="14.5">
      <c r="A18" s="202"/>
      <c r="B18" s="211"/>
      <c r="C18" s="212"/>
      <c r="D18" s="212"/>
      <c r="E18" s="212"/>
      <c r="F18" s="212"/>
      <c r="G18" s="212"/>
      <c r="H18" s="212"/>
      <c r="I18" s="212"/>
      <c r="J18" s="212"/>
      <c r="K18" s="212"/>
      <c r="L18" s="212"/>
      <c r="M18" s="212"/>
      <c r="N18" s="202"/>
      <c r="O18" s="209"/>
    </row>
    <row r="19" spans="1:15" ht="14.5">
      <c r="A19" s="202"/>
      <c r="B19" s="211"/>
      <c r="C19" s="212"/>
      <c r="D19" s="212"/>
      <c r="E19" s="212"/>
      <c r="F19" s="212"/>
      <c r="G19" s="212"/>
      <c r="H19" s="212"/>
      <c r="I19" s="212"/>
      <c r="J19" s="212"/>
      <c r="K19" s="212"/>
      <c r="L19" s="212"/>
      <c r="M19" s="212"/>
      <c r="N19" s="202"/>
      <c r="O19" s="209"/>
    </row>
    <row r="20" spans="1:15" ht="14.5">
      <c r="A20" s="202"/>
      <c r="B20" s="211"/>
      <c r="C20" s="210"/>
      <c r="D20" s="210"/>
      <c r="E20" s="210"/>
      <c r="F20" s="210"/>
      <c r="G20" s="210"/>
      <c r="H20" s="210"/>
      <c r="I20" s="210"/>
      <c r="J20" s="210"/>
      <c r="K20" s="210"/>
      <c r="L20" s="210"/>
      <c r="M20" s="210"/>
      <c r="N20" s="202"/>
      <c r="O20" s="209"/>
    </row>
    <row r="21" spans="1:15" ht="21.75" customHeight="1">
      <c r="A21" s="202"/>
      <c r="B21" s="212"/>
      <c r="C21" s="210"/>
      <c r="D21" s="210"/>
      <c r="E21" s="210"/>
      <c r="F21" s="210"/>
      <c r="G21" s="210"/>
      <c r="H21" s="210"/>
      <c r="I21" s="210"/>
      <c r="J21" s="210"/>
      <c r="K21" s="210"/>
      <c r="L21" s="210"/>
      <c r="M21" s="210"/>
      <c r="N21" s="202"/>
      <c r="O21" s="209"/>
    </row>
    <row r="22" spans="1:15" ht="23">
      <c r="A22" s="202"/>
      <c r="B22" s="237" t="s">
        <v>4</v>
      </c>
      <c r="C22" s="237"/>
      <c r="D22" s="237"/>
      <c r="E22" s="237"/>
      <c r="F22" s="237"/>
      <c r="G22" s="237"/>
      <c r="H22" s="237"/>
      <c r="I22" s="237"/>
      <c r="J22" s="237"/>
      <c r="K22" s="237"/>
      <c r="L22" s="237"/>
      <c r="M22" s="237"/>
      <c r="N22" s="202"/>
      <c r="O22" s="209"/>
    </row>
    <row r="23" spans="1:15" ht="14.5">
      <c r="A23" s="202"/>
      <c r="B23" s="229"/>
      <c r="C23" s="230"/>
      <c r="D23" s="230"/>
      <c r="E23" s="230"/>
      <c r="F23" s="230"/>
      <c r="G23" s="230"/>
      <c r="H23" s="230"/>
      <c r="I23" s="230"/>
      <c r="J23" s="230"/>
      <c r="K23" s="230"/>
      <c r="L23" s="230"/>
      <c r="M23" s="230"/>
      <c r="N23" s="202"/>
      <c r="O23" s="209"/>
    </row>
    <row r="24" spans="1:15" ht="42" customHeight="1">
      <c r="A24" s="202"/>
      <c r="B24" s="238" t="s">
        <v>5</v>
      </c>
      <c r="C24" s="238"/>
      <c r="D24" s="238"/>
      <c r="E24" s="238"/>
      <c r="F24" s="238"/>
      <c r="G24" s="238"/>
      <c r="H24" s="238"/>
      <c r="I24" s="238"/>
      <c r="J24" s="238"/>
      <c r="K24" s="238"/>
      <c r="L24" s="238"/>
      <c r="M24" s="238"/>
      <c r="N24" s="202"/>
      <c r="O24" s="209"/>
    </row>
    <row r="25" spans="1:15" ht="14.5">
      <c r="A25" s="202"/>
      <c r="B25" s="208"/>
      <c r="C25" s="208"/>
      <c r="D25" s="208"/>
      <c r="E25" s="208"/>
      <c r="F25" s="208"/>
      <c r="G25" s="208"/>
      <c r="H25" s="208"/>
      <c r="I25" s="208"/>
      <c r="J25" s="208"/>
      <c r="K25" s="208"/>
      <c r="L25" s="208"/>
      <c r="M25" s="208"/>
      <c r="N25" s="202"/>
      <c r="O25" s="209"/>
    </row>
    <row r="26" spans="1:15">
      <c r="A26" s="202"/>
      <c r="B26" s="208"/>
      <c r="C26" s="208"/>
      <c r="D26" s="208"/>
      <c r="E26" s="208"/>
      <c r="F26" s="208"/>
      <c r="G26" s="208"/>
      <c r="H26" s="208"/>
      <c r="I26" s="208"/>
      <c r="J26" s="208"/>
      <c r="K26" s="208"/>
      <c r="L26" s="208"/>
      <c r="M26" s="208"/>
      <c r="N26" s="202"/>
    </row>
    <row r="27" spans="1:15" ht="23">
      <c r="A27" s="202"/>
      <c r="B27" s="236"/>
      <c r="C27" s="236"/>
      <c r="D27" s="236"/>
      <c r="E27" s="236"/>
      <c r="F27" s="236"/>
      <c r="G27" s="236"/>
      <c r="H27" s="236"/>
      <c r="I27" s="236"/>
      <c r="J27" s="236"/>
      <c r="K27" s="236"/>
      <c r="L27" s="236"/>
      <c r="M27" s="236"/>
      <c r="N27" s="202"/>
    </row>
    <row r="28" spans="1:15" ht="23">
      <c r="A28" s="202"/>
      <c r="B28" s="236"/>
      <c r="C28" s="236"/>
      <c r="D28" s="236"/>
      <c r="E28" s="236"/>
      <c r="F28" s="236"/>
      <c r="G28" s="236"/>
      <c r="H28" s="236"/>
      <c r="I28" s="236"/>
      <c r="J28" s="236"/>
      <c r="K28" s="236"/>
      <c r="L28" s="236"/>
      <c r="M28" s="236"/>
      <c r="N28" s="202"/>
    </row>
    <row r="29" spans="1:15" ht="23">
      <c r="A29" s="202"/>
      <c r="B29" s="236"/>
      <c r="C29" s="236"/>
      <c r="D29" s="236"/>
      <c r="E29" s="236"/>
      <c r="F29" s="236"/>
      <c r="G29" s="236"/>
      <c r="H29" s="236"/>
      <c r="I29" s="236"/>
      <c r="J29" s="236"/>
      <c r="K29" s="236"/>
      <c r="L29" s="236"/>
      <c r="M29" s="236"/>
      <c r="N29" s="202"/>
    </row>
    <row r="30" spans="1:15">
      <c r="A30" s="202"/>
      <c r="B30" s="208"/>
      <c r="C30" s="208"/>
      <c r="D30" s="208"/>
      <c r="E30" s="208"/>
      <c r="F30" s="208"/>
      <c r="G30" s="208"/>
      <c r="H30" s="208"/>
      <c r="I30" s="208"/>
      <c r="J30" s="208"/>
      <c r="K30" s="208"/>
      <c r="L30" s="208"/>
      <c r="M30" s="208"/>
      <c r="N30" s="202"/>
    </row>
    <row r="31" spans="1:15" ht="30" customHeight="1">
      <c r="A31" s="202"/>
      <c r="B31" s="239" t="s">
        <v>6</v>
      </c>
      <c r="C31" s="239"/>
      <c r="D31" s="239"/>
      <c r="E31" s="239"/>
      <c r="F31" s="239"/>
      <c r="G31" s="239"/>
      <c r="H31" s="239"/>
      <c r="I31" s="239"/>
      <c r="J31" s="239"/>
      <c r="K31" s="239"/>
      <c r="L31" s="239"/>
      <c r="M31" s="239"/>
      <c r="N31" s="202"/>
    </row>
    <row r="32" spans="1:15">
      <c r="A32" s="202"/>
      <c r="B32" s="240" t="s">
        <v>7</v>
      </c>
      <c r="C32" s="240"/>
      <c r="D32" s="240"/>
      <c r="E32" s="240"/>
      <c r="F32" s="240"/>
      <c r="G32" s="240"/>
      <c r="H32" s="240"/>
      <c r="I32" s="240"/>
      <c r="J32" s="240"/>
      <c r="K32" s="240"/>
      <c r="L32" s="240"/>
      <c r="M32" s="240"/>
      <c r="N32" s="202"/>
    </row>
    <row r="33" spans="1:14">
      <c r="A33" s="202"/>
      <c r="B33" s="202"/>
      <c r="C33" s="202"/>
      <c r="D33" s="202"/>
      <c r="E33" s="202"/>
      <c r="F33" s="202"/>
      <c r="G33" s="202"/>
      <c r="H33" s="202"/>
      <c r="I33" s="202"/>
      <c r="J33" s="202"/>
      <c r="K33" s="202"/>
      <c r="L33" s="202"/>
      <c r="M33" s="202"/>
      <c r="N33" s="202"/>
    </row>
    <row r="34" spans="1:14" ht="23">
      <c r="A34" s="202"/>
      <c r="B34" s="236"/>
      <c r="C34" s="236"/>
      <c r="D34" s="236"/>
      <c r="E34" s="236"/>
      <c r="F34" s="236"/>
      <c r="G34" s="236"/>
      <c r="H34" s="236"/>
      <c r="I34" s="236"/>
      <c r="J34" s="236"/>
      <c r="K34" s="236"/>
      <c r="L34" s="236"/>
      <c r="M34" s="236"/>
      <c r="N34" s="202"/>
    </row>
    <row r="35" spans="1:14" ht="23">
      <c r="A35" s="202"/>
      <c r="B35" s="236"/>
      <c r="C35" s="236"/>
      <c r="D35" s="236"/>
      <c r="E35" s="236"/>
      <c r="F35" s="236"/>
      <c r="G35" s="236"/>
      <c r="H35" s="236"/>
      <c r="I35" s="236"/>
      <c r="J35" s="236"/>
      <c r="K35" s="236"/>
      <c r="L35" s="236"/>
      <c r="M35" s="236"/>
      <c r="N35" s="202"/>
    </row>
    <row r="36" spans="1:14" ht="23">
      <c r="A36" s="202"/>
      <c r="B36" s="236"/>
      <c r="C36" s="236"/>
      <c r="D36" s="236"/>
      <c r="E36" s="236"/>
      <c r="F36" s="236"/>
      <c r="G36" s="236"/>
      <c r="H36" s="236"/>
      <c r="I36" s="236"/>
      <c r="J36" s="236"/>
      <c r="K36" s="236"/>
      <c r="L36" s="236"/>
      <c r="M36" s="236"/>
      <c r="N36" s="202"/>
    </row>
    <row r="37" spans="1:14">
      <c r="A37" s="202"/>
      <c r="B37" s="208"/>
      <c r="C37" s="208"/>
      <c r="D37" s="208"/>
      <c r="E37" s="208"/>
      <c r="F37" s="208"/>
      <c r="G37" s="208"/>
      <c r="H37" s="208"/>
      <c r="I37" s="208"/>
      <c r="J37" s="208"/>
      <c r="K37" s="208"/>
      <c r="L37" s="208"/>
      <c r="M37" s="208"/>
      <c r="N37" s="202"/>
    </row>
    <row r="38" spans="1:14" ht="23">
      <c r="A38" s="202"/>
      <c r="B38" s="236"/>
      <c r="C38" s="236"/>
      <c r="D38" s="236"/>
      <c r="E38" s="236"/>
      <c r="F38" s="236"/>
      <c r="G38" s="236"/>
      <c r="H38" s="236"/>
      <c r="I38" s="236"/>
      <c r="J38" s="236"/>
      <c r="K38" s="236"/>
      <c r="L38" s="236"/>
      <c r="M38" s="236"/>
      <c r="N38" s="202"/>
    </row>
    <row r="39" spans="1:14" ht="27.5">
      <c r="A39" s="202"/>
      <c r="B39" s="241"/>
      <c r="C39" s="242"/>
      <c r="D39" s="242"/>
      <c r="E39" s="242"/>
      <c r="F39" s="242"/>
      <c r="G39" s="242"/>
      <c r="H39" s="242"/>
      <c r="I39" s="242"/>
      <c r="J39" s="242"/>
      <c r="K39" s="242"/>
      <c r="L39" s="242"/>
      <c r="M39" s="242"/>
      <c r="N39" s="202"/>
    </row>
    <row r="40" spans="1:14">
      <c r="A40" s="202"/>
      <c r="B40" s="208"/>
      <c r="C40" s="208"/>
      <c r="D40" s="208"/>
      <c r="E40" s="208"/>
      <c r="F40" s="208"/>
      <c r="G40" s="208"/>
      <c r="H40" s="208"/>
      <c r="I40" s="208"/>
      <c r="J40" s="208"/>
      <c r="K40" s="208"/>
      <c r="L40" s="208"/>
      <c r="M40" s="208"/>
      <c r="N40" s="202"/>
    </row>
    <row r="41" spans="1:14" ht="15.5">
      <c r="A41" s="202"/>
      <c r="B41" s="207"/>
      <c r="C41" s="207"/>
      <c r="D41" s="207"/>
      <c r="E41" s="207"/>
      <c r="F41" s="206"/>
      <c r="G41" s="243"/>
      <c r="H41" s="243"/>
      <c r="I41" s="243"/>
      <c r="J41" s="243"/>
      <c r="K41" s="243"/>
      <c r="L41" s="243"/>
      <c r="M41" s="243"/>
      <c r="N41" s="202"/>
    </row>
    <row r="42" spans="1:14">
      <c r="A42" s="202"/>
      <c r="B42" s="202"/>
      <c r="C42" s="202"/>
      <c r="D42" s="202"/>
      <c r="E42" s="202"/>
      <c r="F42" s="202"/>
      <c r="G42" s="202"/>
      <c r="H42" s="202"/>
      <c r="I42" s="202"/>
      <c r="J42" s="202"/>
      <c r="K42" s="202"/>
      <c r="L42" s="202"/>
      <c r="M42" s="202"/>
      <c r="N42" s="202"/>
    </row>
    <row r="43" spans="1:14" ht="27" customHeight="1">
      <c r="A43" s="202"/>
      <c r="B43" s="202"/>
      <c r="C43" s="202"/>
      <c r="D43" s="205" t="s">
        <v>8</v>
      </c>
      <c r="E43" s="203"/>
      <c r="F43" s="203"/>
      <c r="G43" s="203"/>
      <c r="H43" s="203"/>
      <c r="I43" s="203"/>
      <c r="J43" s="203"/>
      <c r="K43" s="203"/>
      <c r="L43" s="202"/>
      <c r="M43" s="202"/>
      <c r="N43" s="202"/>
    </row>
    <row r="44" spans="1:14" ht="27" customHeight="1">
      <c r="A44" s="202"/>
      <c r="B44" s="202"/>
      <c r="C44" s="202"/>
      <c r="D44" s="204" t="s">
        <v>9</v>
      </c>
      <c r="E44" s="203"/>
      <c r="F44" s="203"/>
      <c r="G44" s="203"/>
      <c r="H44" s="203"/>
      <c r="I44" s="203"/>
      <c r="J44" s="203"/>
      <c r="K44" s="203"/>
      <c r="L44" s="202"/>
      <c r="M44" s="202"/>
      <c r="N44" s="202"/>
    </row>
    <row r="45" spans="1:14" ht="27" customHeight="1">
      <c r="A45" s="202"/>
      <c r="B45" s="202"/>
      <c r="C45" s="202"/>
      <c r="D45" s="204" t="s">
        <v>10</v>
      </c>
      <c r="E45" s="203"/>
      <c r="F45" s="203"/>
      <c r="G45" s="203"/>
      <c r="H45" s="203"/>
      <c r="I45" s="203"/>
      <c r="J45" s="203"/>
      <c r="K45" s="203"/>
      <c r="L45" s="202"/>
      <c r="M45" s="202"/>
      <c r="N45" s="202"/>
    </row>
    <row r="46" spans="1:14" ht="27" customHeight="1">
      <c r="A46" s="202"/>
      <c r="B46" s="202"/>
      <c r="C46" s="202"/>
      <c r="D46" s="204" t="s">
        <v>11</v>
      </c>
      <c r="E46" s="203"/>
      <c r="F46" s="203"/>
      <c r="G46" s="203"/>
      <c r="H46" s="203"/>
      <c r="I46" s="203"/>
      <c r="J46" s="203"/>
      <c r="K46" s="203"/>
      <c r="L46" s="202"/>
      <c r="M46" s="202"/>
      <c r="N46" s="202"/>
    </row>
    <row r="47" spans="1:14" ht="27" customHeight="1">
      <c r="A47" s="202"/>
      <c r="B47" s="202"/>
      <c r="C47" s="202"/>
      <c r="D47" s="204" t="s">
        <v>12</v>
      </c>
      <c r="E47" s="203"/>
      <c r="F47" s="203"/>
      <c r="G47" s="203"/>
      <c r="H47" s="203"/>
      <c r="I47" s="203"/>
      <c r="J47" s="203"/>
      <c r="K47" s="203"/>
      <c r="L47" s="202"/>
      <c r="M47" s="202"/>
      <c r="N47" s="202"/>
    </row>
    <row r="48" spans="1:14">
      <c r="A48" s="202"/>
      <c r="B48" s="202"/>
      <c r="C48" s="202"/>
      <c r="D48" s="202"/>
      <c r="E48" s="202"/>
      <c r="F48" s="202"/>
      <c r="G48" s="202"/>
      <c r="H48" s="202"/>
      <c r="I48" s="202"/>
      <c r="J48" s="202"/>
      <c r="K48" s="202"/>
      <c r="L48" s="202"/>
      <c r="M48" s="202"/>
      <c r="N48" s="202"/>
    </row>
    <row r="49" spans="1:14">
      <c r="A49" s="202"/>
      <c r="B49" s="202"/>
      <c r="C49" s="244" t="s">
        <v>13</v>
      </c>
      <c r="D49" s="245"/>
      <c r="E49" s="245"/>
      <c r="F49" s="245"/>
      <c r="G49" s="245"/>
      <c r="H49" s="245"/>
      <c r="I49" s="245"/>
      <c r="J49" s="245"/>
      <c r="K49" s="245"/>
      <c r="L49" s="245"/>
      <c r="M49" s="202"/>
      <c r="N49" s="202"/>
    </row>
    <row r="50" spans="1:14">
      <c r="A50" s="202"/>
      <c r="B50" s="202"/>
      <c r="C50" s="202"/>
      <c r="D50" s="202"/>
      <c r="E50" s="202"/>
      <c r="F50" s="202"/>
      <c r="G50" s="202"/>
      <c r="H50" s="202"/>
      <c r="I50" s="202"/>
      <c r="J50" s="202"/>
      <c r="K50" s="202"/>
      <c r="L50" s="202"/>
      <c r="M50" s="202"/>
      <c r="N50" s="202"/>
    </row>
    <row r="51" spans="1:14">
      <c r="A51" s="202"/>
      <c r="B51" s="202"/>
      <c r="C51" s="202"/>
      <c r="D51" s="202"/>
      <c r="E51" s="202"/>
      <c r="F51" s="202"/>
      <c r="G51" s="202"/>
      <c r="H51" s="202"/>
      <c r="I51" s="202"/>
      <c r="J51" s="202"/>
      <c r="K51" s="202"/>
      <c r="L51" s="202"/>
      <c r="M51" s="202"/>
      <c r="N51" s="202"/>
    </row>
    <row r="52" spans="1:14">
      <c r="A52" s="202"/>
      <c r="B52" s="202"/>
      <c r="C52" s="202"/>
      <c r="D52" s="202"/>
      <c r="E52" s="202"/>
      <c r="F52" s="202"/>
      <c r="G52" s="202"/>
      <c r="H52" s="202"/>
      <c r="I52" s="202"/>
      <c r="J52" s="202"/>
      <c r="K52" s="202"/>
      <c r="L52" s="202"/>
      <c r="M52" s="202"/>
      <c r="N52" s="202"/>
    </row>
    <row r="53" spans="1:14" ht="15" customHeight="1">
      <c r="A53" s="246"/>
      <c r="B53" s="246"/>
      <c r="C53" s="246"/>
      <c r="D53" s="246"/>
      <c r="E53" s="246"/>
      <c r="F53" s="246"/>
      <c r="G53" s="246"/>
      <c r="H53" s="246"/>
      <c r="I53" s="246"/>
      <c r="J53" s="246"/>
      <c r="K53" s="246"/>
      <c r="L53" s="246"/>
      <c r="M53" s="246"/>
      <c r="N53" s="246"/>
    </row>
    <row r="54" spans="1:14">
      <c r="A54" s="202"/>
      <c r="B54" s="202"/>
      <c r="C54" s="202"/>
      <c r="D54" s="202"/>
      <c r="E54" s="202"/>
      <c r="F54" s="202"/>
      <c r="G54" s="202"/>
      <c r="H54" s="202"/>
      <c r="I54" s="202"/>
      <c r="J54" s="202"/>
      <c r="K54" s="202"/>
      <c r="L54" s="202"/>
      <c r="M54" s="202"/>
      <c r="N54" s="202"/>
    </row>
  </sheetData>
  <sheetProtection selectLockedCells="1"/>
  <mergeCells count="23">
    <mergeCell ref="B38:M38"/>
    <mergeCell ref="B39:M39"/>
    <mergeCell ref="G41:M41"/>
    <mergeCell ref="C49:L49"/>
    <mergeCell ref="A53:N53"/>
    <mergeCell ref="B36:M36"/>
    <mergeCell ref="B15:M15"/>
    <mergeCell ref="B16:M16"/>
    <mergeCell ref="B22:M22"/>
    <mergeCell ref="B24:M24"/>
    <mergeCell ref="B27:M27"/>
    <mergeCell ref="B28:M28"/>
    <mergeCell ref="B29:M29"/>
    <mergeCell ref="B31:M31"/>
    <mergeCell ref="B32:M32"/>
    <mergeCell ref="B34:M34"/>
    <mergeCell ref="B35:M35"/>
    <mergeCell ref="B14:M14"/>
    <mergeCell ref="G3:N3"/>
    <mergeCell ref="G4:N4"/>
    <mergeCell ref="G5:N5"/>
    <mergeCell ref="B12:M12"/>
    <mergeCell ref="B13:M13"/>
  </mergeCells>
  <hyperlinks>
    <hyperlink ref="B32" r:id="rId1" xr:uid="{BDACF97C-7685-46C1-9BA1-708B932322B6}"/>
    <hyperlink ref="B32:M32" r:id="rId2" display="UniSourceBES@franklinenergy.com" xr:uid="{C8CA9B7F-A249-4B98-BB1E-7C5395D4021F}"/>
  </hyperlinks>
  <printOptions horizontalCentered="1" verticalCentered="1"/>
  <pageMargins left="0.25" right="0.25" top="0.4" bottom="0.4" header="0.5" footer="0.34"/>
  <pageSetup scale="71" orientation="portrait" useFirstPageNumber="1" r:id="rId3"/>
  <headerFooter scaleWithDoc="0" alignWithMargins="0"/>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pageSetUpPr fitToPage="1"/>
  </sheetPr>
  <dimension ref="A1:BI506"/>
  <sheetViews>
    <sheetView tabSelected="1" topLeftCell="A22" zoomScaleNormal="100" zoomScaleSheetLayoutView="90" workbookViewId="0">
      <selection activeCell="Q28" sqref="Q28:R28"/>
    </sheetView>
  </sheetViews>
  <sheetFormatPr defaultColWidth="0" defaultRowHeight="14.5" zeroHeight="1"/>
  <cols>
    <col min="1" max="4" width="4.7265625" style="63" customWidth="1"/>
    <col min="5" max="5" width="2.81640625" style="63" customWidth="1"/>
    <col min="6" max="6" width="6.81640625" style="63" customWidth="1"/>
    <col min="7" max="7" width="6.54296875" style="63" customWidth="1"/>
    <col min="8" max="8" width="7.81640625" style="63" customWidth="1"/>
    <col min="9" max="9" width="7.1796875" style="63" customWidth="1"/>
    <col min="10" max="10" width="3.453125" style="63" customWidth="1"/>
    <col min="11" max="11" width="9.7265625" style="63" customWidth="1"/>
    <col min="12" max="12" width="4.7265625" style="63" customWidth="1"/>
    <col min="13" max="13" width="9.54296875" style="63" customWidth="1"/>
    <col min="14" max="14" width="10" style="63" customWidth="1"/>
    <col min="15" max="15" width="4.7265625" style="63" customWidth="1"/>
    <col min="16" max="16" width="3.1796875" style="63" customWidth="1"/>
    <col min="17" max="17" width="4.7265625" style="63" customWidth="1"/>
    <col min="18" max="19" width="8.26953125" style="63" customWidth="1"/>
    <col min="20" max="20" width="4.7265625" style="63" customWidth="1"/>
    <col min="21" max="21" width="5" style="63" customWidth="1"/>
    <col min="22" max="22" width="4.7265625" style="63" customWidth="1"/>
    <col min="23" max="27" width="6.26953125" style="63" customWidth="1"/>
    <col min="28" max="30" width="10.54296875" style="67" hidden="1" customWidth="1"/>
    <col min="31" max="31" width="66.54296875" style="68" hidden="1" customWidth="1"/>
    <col min="32" max="33" width="20.26953125" style="68" hidden="1" customWidth="1"/>
    <col min="34" max="34" width="34.1796875" style="68" hidden="1" customWidth="1"/>
    <col min="35" max="35" width="23.1796875" style="68" hidden="1" customWidth="1"/>
    <col min="36" max="36" width="18.26953125" style="68" hidden="1" customWidth="1"/>
    <col min="37" max="37" width="20.453125" style="68" hidden="1" customWidth="1"/>
    <col min="38" max="39" width="20.81640625" style="68" hidden="1" customWidth="1"/>
    <col min="40" max="40" width="26.54296875" style="68" hidden="1" customWidth="1"/>
    <col min="41" max="41" width="24.54296875" style="68" hidden="1" customWidth="1"/>
    <col min="42" max="42" width="31" style="68" hidden="1" customWidth="1"/>
    <col min="43" max="43" width="22.7265625" style="68" hidden="1" customWidth="1"/>
    <col min="44" max="44" width="28.453125" style="68" hidden="1" customWidth="1"/>
    <col min="45" max="45" width="14.54296875" style="68" hidden="1" customWidth="1"/>
    <col min="46" max="46" width="14.54296875" style="67" hidden="1" customWidth="1"/>
    <col min="47" max="47" width="16.54296875" style="67" hidden="1" customWidth="1"/>
    <col min="48" max="48" width="16.1796875" style="67" hidden="1" customWidth="1"/>
    <col min="49" max="53" width="14.54296875" style="67" hidden="1" customWidth="1"/>
    <col min="54" max="61" width="9.1796875" style="67" hidden="1" customWidth="1"/>
    <col min="62" max="16384" width="0" style="67" hidden="1"/>
  </cols>
  <sheetData>
    <row r="1" spans="1:53" ht="18" customHeight="1">
      <c r="A1" s="307" t="s">
        <v>14</v>
      </c>
      <c r="B1" s="308"/>
      <c r="C1" s="308"/>
      <c r="D1" s="308"/>
      <c r="E1" s="308"/>
      <c r="F1" s="308"/>
      <c r="G1" s="308"/>
      <c r="H1" s="308"/>
      <c r="I1" s="308"/>
      <c r="J1" s="308"/>
      <c r="K1" s="308"/>
      <c r="L1" s="308"/>
      <c r="M1" s="308"/>
      <c r="N1" s="308"/>
      <c r="O1" s="308"/>
      <c r="P1" s="275" t="s">
        <v>15</v>
      </c>
      <c r="Q1" s="276"/>
      <c r="R1" s="276"/>
      <c r="S1" s="276"/>
      <c r="T1" s="276"/>
      <c r="U1" s="276"/>
      <c r="V1" s="277"/>
      <c r="W1" s="281"/>
      <c r="X1" s="282"/>
      <c r="Y1" s="282"/>
      <c r="Z1" s="282"/>
      <c r="AA1" s="283"/>
      <c r="AE1" s="127" t="s">
        <v>16</v>
      </c>
      <c r="AF1" s="128"/>
      <c r="AG1" s="128"/>
      <c r="AH1" s="128"/>
      <c r="AI1" s="128"/>
      <c r="AJ1" s="129"/>
    </row>
    <row r="2" spans="1:53" ht="39" customHeight="1">
      <c r="A2" s="257" t="s">
        <v>17</v>
      </c>
      <c r="B2" s="258"/>
      <c r="C2" s="258"/>
      <c r="D2" s="258"/>
      <c r="E2" s="258"/>
      <c r="F2" s="258"/>
      <c r="G2" s="258"/>
      <c r="H2" s="258"/>
      <c r="I2" s="258"/>
      <c r="J2" s="258"/>
      <c r="K2" s="258"/>
      <c r="L2" s="258"/>
      <c r="M2" s="259">
        <v>45778</v>
      </c>
      <c r="N2" s="260"/>
      <c r="O2" s="261"/>
      <c r="P2" s="278"/>
      <c r="Q2" s="279"/>
      <c r="R2" s="279"/>
      <c r="S2" s="279"/>
      <c r="T2" s="279"/>
      <c r="U2" s="279"/>
      <c r="V2" s="280"/>
      <c r="W2" s="284"/>
      <c r="X2" s="285"/>
      <c r="Y2" s="285"/>
      <c r="Z2" s="285"/>
      <c r="AA2" s="286"/>
      <c r="AE2" s="114" t="s">
        <v>18</v>
      </c>
      <c r="AF2" s="114" t="s">
        <v>19</v>
      </c>
      <c r="AG2" s="114" t="s">
        <v>20</v>
      </c>
      <c r="AH2" s="114" t="s">
        <v>21</v>
      </c>
      <c r="AI2" s="114" t="s">
        <v>22</v>
      </c>
      <c r="AJ2" s="102" t="s">
        <v>23</v>
      </c>
    </row>
    <row r="3" spans="1:53" ht="17.25" customHeight="1" thickBot="1">
      <c r="A3" s="300" t="s">
        <v>24</v>
      </c>
      <c r="B3" s="301"/>
      <c r="C3" s="301"/>
      <c r="D3" s="302"/>
      <c r="E3" s="350"/>
      <c r="F3" s="351"/>
      <c r="G3" s="351"/>
      <c r="H3" s="351"/>
      <c r="I3" s="351"/>
      <c r="J3" s="351"/>
      <c r="K3" s="351"/>
      <c r="L3" s="351"/>
      <c r="M3" s="351"/>
      <c r="N3" s="351"/>
      <c r="O3" s="351"/>
      <c r="P3" s="314" t="s">
        <v>25</v>
      </c>
      <c r="Q3" s="315"/>
      <c r="R3" s="315"/>
      <c r="S3" s="315"/>
      <c r="T3" s="315"/>
      <c r="U3" s="315"/>
      <c r="V3" s="316"/>
      <c r="W3" s="287"/>
      <c r="X3" s="288"/>
      <c r="Y3" s="288"/>
      <c r="Z3" s="288"/>
      <c r="AA3" s="289"/>
      <c r="AB3" s="69"/>
      <c r="AC3" s="70"/>
      <c r="AD3" s="70"/>
      <c r="AE3" s="124" t="s">
        <v>26</v>
      </c>
      <c r="AF3" s="124" t="s">
        <v>26</v>
      </c>
      <c r="AG3" s="124" t="s">
        <v>26</v>
      </c>
      <c r="AH3" s="124" t="s">
        <v>26</v>
      </c>
      <c r="AI3" s="124" t="s">
        <v>26</v>
      </c>
      <c r="AJ3" s="124" t="s">
        <v>26</v>
      </c>
      <c r="AU3" s="70"/>
      <c r="AV3" s="70"/>
      <c r="AW3" s="70"/>
      <c r="AX3" s="70"/>
      <c r="AY3" s="70"/>
      <c r="AZ3" s="70"/>
      <c r="BA3" s="70"/>
    </row>
    <row r="4" spans="1:53" s="71" customFormat="1" ht="18" customHeight="1" thickBot="1">
      <c r="A4" s="297" t="s">
        <v>27</v>
      </c>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9"/>
      <c r="AB4" s="69"/>
      <c r="AC4" s="70"/>
      <c r="AD4" s="70"/>
      <c r="AE4" s="125" t="s">
        <v>28</v>
      </c>
      <c r="AF4" s="125" t="s">
        <v>28</v>
      </c>
      <c r="AG4" s="125" t="s">
        <v>28</v>
      </c>
      <c r="AH4" s="125" t="s">
        <v>28</v>
      </c>
      <c r="AI4" s="125" t="s">
        <v>28</v>
      </c>
      <c r="AJ4" s="125" t="s">
        <v>28</v>
      </c>
      <c r="AU4" s="70"/>
      <c r="AV4" s="70"/>
      <c r="AW4" s="70"/>
      <c r="AX4" s="70"/>
      <c r="AY4" s="70"/>
      <c r="AZ4" s="70"/>
      <c r="BA4" s="70"/>
    </row>
    <row r="5" spans="1:53" s="71" customFormat="1" ht="15">
      <c r="A5" s="22"/>
      <c r="B5" s="1"/>
      <c r="C5" s="1"/>
      <c r="D5" s="1"/>
      <c r="E5" s="1"/>
      <c r="F5" s="1"/>
      <c r="G5" s="1"/>
      <c r="H5" s="1"/>
      <c r="I5" s="1"/>
      <c r="J5" s="1"/>
      <c r="K5" s="1"/>
      <c r="L5" s="1"/>
      <c r="M5" s="1"/>
      <c r="N5" s="1"/>
      <c r="O5" s="1"/>
      <c r="P5" s="1"/>
      <c r="Q5" s="1"/>
      <c r="R5" s="1"/>
      <c r="S5" s="1"/>
      <c r="T5" s="1"/>
      <c r="U5" s="1"/>
      <c r="V5" s="1"/>
      <c r="W5" s="1"/>
      <c r="X5" s="1"/>
      <c r="Y5" s="1"/>
      <c r="Z5" s="1"/>
      <c r="AA5" s="13"/>
      <c r="AB5" s="72"/>
      <c r="AC5" s="72"/>
      <c r="AD5" s="72"/>
      <c r="AE5" s="125" t="s">
        <v>29</v>
      </c>
      <c r="AF5" s="125" t="s">
        <v>29</v>
      </c>
      <c r="AG5" s="125" t="s">
        <v>29</v>
      </c>
      <c r="AH5" s="125" t="s">
        <v>29</v>
      </c>
      <c r="AI5" s="125" t="s">
        <v>29</v>
      </c>
      <c r="AJ5" s="125" t="s">
        <v>29</v>
      </c>
      <c r="AU5" s="72"/>
      <c r="AV5" s="72"/>
      <c r="AW5" s="72"/>
      <c r="AX5" s="72"/>
      <c r="AY5" s="72"/>
      <c r="AZ5" s="72"/>
      <c r="BA5" s="72"/>
    </row>
    <row r="6" spans="1:53" s="71" customFormat="1" ht="23.25" customHeight="1">
      <c r="A6" s="24"/>
      <c r="B6" s="23"/>
      <c r="C6" s="23"/>
      <c r="D6" s="23"/>
      <c r="E6" s="23"/>
      <c r="F6" s="356" t="s">
        <v>30</v>
      </c>
      <c r="G6" s="356"/>
      <c r="H6" s="356"/>
      <c r="I6" s="356"/>
      <c r="J6" s="356"/>
      <c r="K6" s="356"/>
      <c r="L6" s="356"/>
      <c r="M6" s="356"/>
      <c r="N6" s="291" t="s">
        <v>31</v>
      </c>
      <c r="O6" s="291"/>
      <c r="P6" s="291"/>
      <c r="Q6" s="309" t="s">
        <v>32</v>
      </c>
      <c r="R6" s="310"/>
      <c r="S6" s="311"/>
      <c r="T6" s="290"/>
      <c r="U6" s="290"/>
      <c r="V6" s="290"/>
      <c r="W6" s="3"/>
      <c r="X6" s="3"/>
      <c r="Y6" s="3"/>
      <c r="Z6" s="4"/>
      <c r="AA6" s="14"/>
      <c r="AB6" s="72"/>
      <c r="AC6" s="72"/>
      <c r="AD6" s="72"/>
      <c r="AE6" s="125" t="s">
        <v>33</v>
      </c>
      <c r="AF6" s="125" t="s">
        <v>33</v>
      </c>
      <c r="AG6" s="125" t="s">
        <v>33</v>
      </c>
      <c r="AH6" s="125" t="s">
        <v>33</v>
      </c>
      <c r="AI6" s="125" t="s">
        <v>33</v>
      </c>
      <c r="AJ6" s="125" t="s">
        <v>33</v>
      </c>
      <c r="AU6" s="72"/>
      <c r="AV6" s="72"/>
      <c r="AW6" s="72"/>
      <c r="AX6" s="72"/>
      <c r="AY6" s="72"/>
      <c r="AZ6" s="72"/>
      <c r="BA6" s="72"/>
    </row>
    <row r="7" spans="1:53" s="71" customFormat="1" ht="15" customHeight="1">
      <c r="A7" s="24"/>
      <c r="B7" s="23"/>
      <c r="C7" s="23"/>
      <c r="D7" s="23"/>
      <c r="E7" s="23"/>
      <c r="F7" s="253" t="s">
        <v>34</v>
      </c>
      <c r="G7" s="253"/>
      <c r="H7" s="253"/>
      <c r="I7" s="253"/>
      <c r="J7" s="253"/>
      <c r="K7" s="253"/>
      <c r="L7" s="253"/>
      <c r="M7" s="253"/>
      <c r="N7" s="268">
        <v>90</v>
      </c>
      <c r="O7" s="268"/>
      <c r="P7" s="268"/>
      <c r="Q7" s="268">
        <v>0</v>
      </c>
      <c r="R7" s="268"/>
      <c r="S7" s="268"/>
      <c r="T7" s="290"/>
      <c r="U7" s="290"/>
      <c r="V7" s="290"/>
      <c r="W7" s="26"/>
      <c r="X7" s="26"/>
      <c r="Y7" s="26"/>
      <c r="Z7" s="26"/>
      <c r="AA7" s="27"/>
      <c r="AB7" s="72"/>
      <c r="AC7" s="72"/>
      <c r="AD7" s="72"/>
      <c r="AE7" s="125" t="s">
        <v>35</v>
      </c>
      <c r="AF7" s="125" t="s">
        <v>35</v>
      </c>
      <c r="AG7" s="125" t="s">
        <v>35</v>
      </c>
      <c r="AH7" s="125" t="s">
        <v>35</v>
      </c>
      <c r="AI7" s="125" t="s">
        <v>35</v>
      </c>
      <c r="AJ7" s="125" t="s">
        <v>35</v>
      </c>
      <c r="AU7" s="72"/>
      <c r="AV7" s="72"/>
      <c r="AW7" s="72"/>
      <c r="AX7" s="72"/>
      <c r="AY7" s="72"/>
      <c r="AZ7" s="72"/>
      <c r="BA7" s="72"/>
    </row>
    <row r="8" spans="1:53" s="71" customFormat="1" ht="15" customHeight="1">
      <c r="A8" s="24"/>
      <c r="B8" s="23"/>
      <c r="C8" s="23"/>
      <c r="D8" s="23"/>
      <c r="E8" s="23"/>
      <c r="F8" s="254" t="s">
        <v>36</v>
      </c>
      <c r="G8" s="255"/>
      <c r="H8" s="255"/>
      <c r="I8" s="255"/>
      <c r="J8" s="255"/>
      <c r="K8" s="255"/>
      <c r="L8" s="255"/>
      <c r="M8" s="256"/>
      <c r="N8" s="268">
        <v>60</v>
      </c>
      <c r="O8" s="268"/>
      <c r="P8" s="268"/>
      <c r="Q8" s="268">
        <f>AH26</f>
        <v>0</v>
      </c>
      <c r="R8" s="268"/>
      <c r="S8" s="268"/>
      <c r="T8" s="2"/>
      <c r="U8" s="2"/>
      <c r="V8" s="2"/>
      <c r="W8" s="26"/>
      <c r="X8" s="26"/>
      <c r="Y8" s="26"/>
      <c r="Z8" s="26"/>
      <c r="AA8" s="27"/>
      <c r="AB8" s="72"/>
      <c r="AC8" s="72"/>
      <c r="AD8" s="72"/>
      <c r="AU8" s="72"/>
      <c r="AV8" s="72"/>
      <c r="AW8" s="72"/>
      <c r="AX8" s="72"/>
      <c r="AY8" s="72"/>
      <c r="AZ8" s="72"/>
      <c r="BA8" s="72"/>
    </row>
    <row r="9" spans="1:53" s="71" customFormat="1" ht="15" customHeight="1">
      <c r="A9" s="24"/>
      <c r="B9" s="23"/>
      <c r="C9" s="23"/>
      <c r="D9" s="23"/>
      <c r="E9" s="23"/>
      <c r="F9" s="254" t="s">
        <v>37</v>
      </c>
      <c r="G9" s="255"/>
      <c r="H9" s="255"/>
      <c r="I9" s="255"/>
      <c r="J9" s="255"/>
      <c r="K9" s="255"/>
      <c r="L9" s="255"/>
      <c r="M9" s="256"/>
      <c r="N9" s="268">
        <v>500</v>
      </c>
      <c r="O9" s="268"/>
      <c r="P9" s="268"/>
      <c r="Q9" s="268">
        <v>15</v>
      </c>
      <c r="R9" s="268"/>
      <c r="S9" s="268"/>
      <c r="T9" s="290"/>
      <c r="U9" s="290"/>
      <c r="V9" s="290"/>
      <c r="W9" s="26"/>
      <c r="X9" s="26"/>
      <c r="Y9" s="26"/>
      <c r="Z9" s="26"/>
      <c r="AA9" s="27"/>
      <c r="AB9" s="72"/>
      <c r="AC9" s="72"/>
      <c r="AD9" s="72"/>
      <c r="AE9" s="123" t="s">
        <v>38</v>
      </c>
      <c r="AU9" s="72"/>
      <c r="AV9" s="72"/>
      <c r="AW9" s="72"/>
      <c r="AX9" s="72"/>
      <c r="AY9" s="72"/>
      <c r="AZ9" s="72"/>
      <c r="BA9" s="72"/>
    </row>
    <row r="10" spans="1:53" s="71" customFormat="1" ht="15" customHeight="1">
      <c r="A10" s="24"/>
      <c r="B10" s="23"/>
      <c r="C10" s="23"/>
      <c r="D10" s="23"/>
      <c r="E10" s="23"/>
      <c r="F10" s="254" t="s">
        <v>39</v>
      </c>
      <c r="G10" s="255"/>
      <c r="H10" s="255"/>
      <c r="I10" s="255"/>
      <c r="J10" s="255"/>
      <c r="K10" s="255"/>
      <c r="L10" s="255"/>
      <c r="M10" s="256"/>
      <c r="N10" s="268">
        <v>225</v>
      </c>
      <c r="O10" s="268"/>
      <c r="P10" s="268"/>
      <c r="Q10" s="268">
        <v>0</v>
      </c>
      <c r="R10" s="268"/>
      <c r="S10" s="268"/>
      <c r="T10" s="290"/>
      <c r="U10" s="290"/>
      <c r="V10" s="290"/>
      <c r="W10" s="26"/>
      <c r="X10" s="26"/>
      <c r="Y10" s="26"/>
      <c r="Z10" s="26"/>
      <c r="AA10" s="27"/>
      <c r="AB10" s="72"/>
      <c r="AC10" s="72"/>
      <c r="AD10" s="72"/>
      <c r="AE10" s="71" t="s">
        <v>34</v>
      </c>
      <c r="AF10" s="71" t="s">
        <v>40</v>
      </c>
      <c r="AU10" s="72"/>
      <c r="AV10" s="72"/>
      <c r="AW10" s="72"/>
      <c r="AX10" s="72"/>
      <c r="AY10" s="72"/>
      <c r="AZ10" s="72"/>
      <c r="BA10" s="72"/>
    </row>
    <row r="11" spans="1:53" s="71" customFormat="1" ht="15" customHeight="1">
      <c r="A11" s="24"/>
      <c r="B11" s="23"/>
      <c r="C11" s="23"/>
      <c r="D11" s="23"/>
      <c r="E11" s="23"/>
      <c r="F11" s="254" t="s">
        <v>41</v>
      </c>
      <c r="G11" s="255"/>
      <c r="H11" s="255"/>
      <c r="I11" s="255"/>
      <c r="J11" s="255"/>
      <c r="K11" s="255"/>
      <c r="L11" s="255"/>
      <c r="M11" s="256"/>
      <c r="N11" s="268">
        <v>600</v>
      </c>
      <c r="O11" s="268"/>
      <c r="P11" s="268"/>
      <c r="Q11" s="268">
        <v>15</v>
      </c>
      <c r="R11" s="268"/>
      <c r="S11" s="268"/>
      <c r="T11" s="290"/>
      <c r="U11" s="290"/>
      <c r="V11" s="290"/>
      <c r="W11" s="3"/>
      <c r="X11" s="3"/>
      <c r="Y11" s="3"/>
      <c r="Z11" s="4"/>
      <c r="AA11" s="14"/>
      <c r="AB11" s="72"/>
      <c r="AC11" s="72"/>
      <c r="AD11" s="72"/>
      <c r="AE11" s="71" t="s">
        <v>36</v>
      </c>
      <c r="AF11" s="71" t="s">
        <v>42</v>
      </c>
      <c r="AU11" s="72"/>
      <c r="AV11" s="72"/>
      <c r="AW11" s="72"/>
      <c r="AX11" s="72"/>
      <c r="AY11" s="72"/>
      <c r="AZ11" s="72"/>
      <c r="BA11" s="72"/>
    </row>
    <row r="12" spans="1:53" s="71" customFormat="1" ht="15" customHeight="1">
      <c r="A12" s="24"/>
      <c r="B12" s="23"/>
      <c r="C12" s="23"/>
      <c r="D12" s="23"/>
      <c r="E12" s="23"/>
      <c r="F12" s="254" t="s">
        <v>43</v>
      </c>
      <c r="G12" s="255"/>
      <c r="H12" s="255"/>
      <c r="I12" s="255"/>
      <c r="J12" s="255"/>
      <c r="K12" s="255"/>
      <c r="L12" s="255"/>
      <c r="M12" s="256"/>
      <c r="N12" s="268">
        <v>225</v>
      </c>
      <c r="O12" s="268"/>
      <c r="P12" s="268"/>
      <c r="Q12" s="268">
        <f>AH30</f>
        <v>15</v>
      </c>
      <c r="R12" s="268"/>
      <c r="S12" s="268"/>
      <c r="T12" s="2"/>
      <c r="U12" s="2"/>
      <c r="V12" s="2"/>
      <c r="W12" s="4"/>
      <c r="X12" s="4"/>
      <c r="Y12" s="4"/>
      <c r="Z12" s="4"/>
      <c r="AA12" s="14"/>
      <c r="AB12" s="72"/>
      <c r="AC12" s="72"/>
      <c r="AD12" s="72"/>
      <c r="AE12" s="71" t="s">
        <v>37</v>
      </c>
      <c r="AU12" s="72"/>
      <c r="AV12" s="72"/>
      <c r="AW12" s="72"/>
      <c r="AX12" s="72"/>
      <c r="AY12" s="72"/>
      <c r="AZ12" s="72"/>
      <c r="BA12" s="72"/>
    </row>
    <row r="13" spans="1:53" s="71" customFormat="1" ht="15" customHeight="1">
      <c r="A13" s="24"/>
      <c r="B13" s="23"/>
      <c r="C13" s="23"/>
      <c r="D13" s="23"/>
      <c r="E13" s="23"/>
      <c r="F13" s="253" t="s">
        <v>44</v>
      </c>
      <c r="G13" s="253"/>
      <c r="H13" s="253"/>
      <c r="I13" s="253"/>
      <c r="J13" s="253"/>
      <c r="K13" s="253"/>
      <c r="L13" s="253"/>
      <c r="M13" s="253"/>
      <c r="N13" s="268">
        <v>750</v>
      </c>
      <c r="O13" s="268"/>
      <c r="P13" s="268"/>
      <c r="Q13" s="268">
        <f>AH31</f>
        <v>15</v>
      </c>
      <c r="R13" s="268"/>
      <c r="S13" s="268"/>
      <c r="T13" s="2"/>
      <c r="U13" s="2"/>
      <c r="V13" s="2"/>
      <c r="W13" s="11"/>
      <c r="X13" s="4"/>
      <c r="Y13" s="4"/>
      <c r="Z13" s="4"/>
      <c r="AA13" s="14"/>
      <c r="AB13" s="72"/>
      <c r="AC13" s="72"/>
      <c r="AD13" s="72"/>
      <c r="AE13" s="71" t="s">
        <v>39</v>
      </c>
      <c r="AU13" s="72"/>
      <c r="AV13" s="72"/>
      <c r="AW13" s="72"/>
      <c r="AX13" s="72"/>
      <c r="AY13" s="72"/>
      <c r="AZ13" s="72"/>
      <c r="BA13" s="72"/>
    </row>
    <row r="14" spans="1:53" s="71" customFormat="1" ht="15" customHeight="1">
      <c r="A14" s="24"/>
      <c r="B14" s="23"/>
      <c r="C14" s="23"/>
      <c r="D14" s="23"/>
      <c r="E14" s="23"/>
      <c r="F14" s="355"/>
      <c r="G14" s="355"/>
      <c r="H14" s="355"/>
      <c r="I14" s="355"/>
      <c r="J14" s="355"/>
      <c r="K14" s="355"/>
      <c r="L14" s="355"/>
      <c r="M14" s="355"/>
      <c r="N14" s="306"/>
      <c r="O14" s="306"/>
      <c r="P14" s="306"/>
      <c r="Q14" s="306"/>
      <c r="R14" s="306"/>
      <c r="S14" s="306"/>
      <c r="T14" s="2"/>
      <c r="U14" s="2"/>
      <c r="V14" s="2"/>
      <c r="W14" s="11"/>
      <c r="X14" s="4"/>
      <c r="Y14" s="4"/>
      <c r="Z14" s="4"/>
      <c r="AA14" s="14"/>
      <c r="AB14" s="72"/>
      <c r="AC14" s="72"/>
      <c r="AD14" s="72"/>
      <c r="AE14" s="71" t="s">
        <v>41</v>
      </c>
      <c r="AU14" s="72"/>
      <c r="AV14" s="72"/>
      <c r="AW14" s="72"/>
      <c r="AX14" s="72"/>
      <c r="AY14" s="72"/>
      <c r="AZ14" s="72"/>
      <c r="BA14" s="72"/>
    </row>
    <row r="15" spans="1:53" s="71" customFormat="1" ht="15" customHeight="1" thickBot="1">
      <c r="A15" s="24"/>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1"/>
      <c r="AB15" s="72"/>
      <c r="AC15" s="72"/>
      <c r="AD15" s="72"/>
      <c r="AE15" s="71" t="s">
        <v>43</v>
      </c>
      <c r="AU15" s="72"/>
      <c r="AV15" s="72"/>
      <c r="AW15" s="72"/>
      <c r="AX15" s="72"/>
      <c r="AY15" s="72"/>
      <c r="AZ15" s="72"/>
      <c r="BA15" s="72"/>
    </row>
    <row r="16" spans="1:53" s="71" customFormat="1" ht="16" thickBot="1">
      <c r="A16" s="297" t="s">
        <v>45</v>
      </c>
      <c r="B16" s="298"/>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9"/>
      <c r="AB16" s="77"/>
      <c r="AC16" s="78"/>
      <c r="AD16" s="78"/>
      <c r="AE16" s="71" t="s">
        <v>44</v>
      </c>
      <c r="AP16" s="79"/>
      <c r="AQ16" s="76"/>
      <c r="AR16" s="75"/>
      <c r="AS16" s="76"/>
      <c r="AT16" s="74"/>
      <c r="AU16" s="78"/>
      <c r="AV16" s="78"/>
      <c r="AW16" s="78"/>
      <c r="AX16" s="78"/>
      <c r="AY16" s="78"/>
      <c r="AZ16" s="78"/>
      <c r="BA16" s="78"/>
    </row>
    <row r="17" spans="1:61" s="71" customFormat="1" ht="53.25" customHeight="1">
      <c r="A17" s="322" t="s">
        <v>30</v>
      </c>
      <c r="B17" s="323"/>
      <c r="C17" s="323"/>
      <c r="D17" s="323"/>
      <c r="E17" s="323"/>
      <c r="F17" s="324"/>
      <c r="G17" s="352" t="s">
        <v>46</v>
      </c>
      <c r="H17" s="353"/>
      <c r="I17" s="353"/>
      <c r="J17" s="353"/>
      <c r="K17" s="354"/>
      <c r="L17" s="295" t="s">
        <v>47</v>
      </c>
      <c r="M17" s="296"/>
      <c r="N17" s="220" t="s">
        <v>48</v>
      </c>
      <c r="O17" s="312" t="s">
        <v>49</v>
      </c>
      <c r="P17" s="313"/>
      <c r="Q17" s="294" t="s">
        <v>50</v>
      </c>
      <c r="R17" s="296"/>
      <c r="S17" s="36" t="s">
        <v>51</v>
      </c>
      <c r="T17" s="294" t="s">
        <v>52</v>
      </c>
      <c r="U17" s="296"/>
      <c r="V17" s="294" t="s">
        <v>53</v>
      </c>
      <c r="W17" s="296"/>
      <c r="X17" s="294" t="s">
        <v>54</v>
      </c>
      <c r="Y17" s="295"/>
      <c r="Z17" s="295"/>
      <c r="AA17" s="296"/>
      <c r="AB17" s="199" t="s">
        <v>55</v>
      </c>
      <c r="AC17" s="80" t="s">
        <v>56</v>
      </c>
      <c r="AD17" s="222" t="s">
        <v>57</v>
      </c>
      <c r="AE17" s="81" t="s">
        <v>58</v>
      </c>
      <c r="AH17" s="85"/>
      <c r="AI17" s="175"/>
      <c r="AJ17" s="176"/>
      <c r="AK17" s="85"/>
      <c r="AL17" s="85"/>
      <c r="AM17" s="85"/>
      <c r="AN17" s="85"/>
      <c r="AO17" s="85"/>
      <c r="AP17" s="85"/>
      <c r="AQ17" s="85"/>
      <c r="AR17" s="85"/>
      <c r="AS17" s="85"/>
      <c r="AT17" s="85"/>
      <c r="AU17" s="85"/>
      <c r="AV17" s="85"/>
      <c r="AW17" s="78"/>
      <c r="AX17" s="78"/>
      <c r="AY17" s="78"/>
      <c r="AZ17" s="78"/>
      <c r="BA17" s="78"/>
    </row>
    <row r="18" spans="1:61" s="71" customFormat="1" ht="17.5" customHeight="1">
      <c r="A18" s="317" t="s">
        <v>59</v>
      </c>
      <c r="B18" s="318"/>
      <c r="C18" s="318"/>
      <c r="D18" s="318"/>
      <c r="E18" s="318"/>
      <c r="F18" s="319"/>
      <c r="G18" s="250"/>
      <c r="H18" s="251"/>
      <c r="I18" s="251"/>
      <c r="J18" s="251"/>
      <c r="K18" s="252"/>
      <c r="L18" s="320"/>
      <c r="M18" s="321"/>
      <c r="N18" s="219"/>
      <c r="O18" s="269"/>
      <c r="P18" s="270"/>
      <c r="Q18" s="304"/>
      <c r="R18" s="305"/>
      <c r="S18" s="25"/>
      <c r="T18" s="271" t="str">
        <f>IF(ISBLANK($G18),"",_xlfn.XLOOKUP($G18,$AE$26:$AE$32,$AG$26:$AG$32,FALSE))</f>
        <v/>
      </c>
      <c r="U18" s="272"/>
      <c r="V18" s="273" t="str">
        <f>IF(ISBLANK($G18),"",_xlfn.XLOOKUP($G18,$AE$26:$AE$32,$AH$26:$AH$32,FALSE))</f>
        <v/>
      </c>
      <c r="W18" s="274"/>
      <c r="X18" s="292" t="str">
        <f>IF(AC18="Incomplete","Incomplete",IF(OR(ISBLANK(A18),ISBLANK(G18),N18="",O18="",Q18=""),"",IF(AND(ISNUMBER(SEARCH("ADTU",G18)),V18=0),MIN((O18*T18),AD18),IF(AND(ISNUMBER(SEARCH("ADTU",G18)),V18&gt;0),MIN((O18*T18)+(O18*Q18*V18),AD18),MIN((O18*T18)+(O18*Q18*V18),AD18)))))</f>
        <v/>
      </c>
      <c r="Y18" s="293"/>
      <c r="Z18" s="293"/>
      <c r="AA18" s="293"/>
      <c r="AB18" s="200" t="str">
        <f>IF(ISNUMBER(SEARCH("ADTU",G18)),"A",IF(G18="","I","T"))</f>
        <v>I</v>
      </c>
      <c r="AC18" s="80" t="str">
        <f>IF(OR(AND(AB18="I",OR(L18&lt;&gt;"",N18&lt;&gt;"",O18&lt;&gt;"",Q18&lt;&gt;"",S18&lt;&gt;"")),AND(AB18="A",OR(L18="",N18="",O18="",Q18="",S18="")),AND(AB18="T",OR(G18="",N18="",O18="",Q18=""))),"Incomplete","")</f>
        <v/>
      </c>
      <c r="AD18" s="80" t="str">
        <f>IF(ISBLANK($G18),"",_xlfn.XLOOKUP($G18,$AE$26:$AE$32,$AI$26:$AI$32,FALSE)*Q18*O18*0.75)</f>
        <v/>
      </c>
      <c r="AE18" s="81" t="s">
        <v>60</v>
      </c>
      <c r="AH18" s="177"/>
      <c r="AI18" s="178"/>
      <c r="AJ18" s="179"/>
      <c r="AK18" s="180"/>
      <c r="AL18" s="180"/>
      <c r="AM18" s="180"/>
      <c r="AN18" s="181"/>
      <c r="AO18" s="181"/>
      <c r="AP18" s="180"/>
      <c r="AQ18" s="180"/>
      <c r="AR18" s="180"/>
      <c r="AS18" s="182"/>
      <c r="AT18" s="183"/>
      <c r="AU18" s="180"/>
      <c r="AV18" s="184"/>
      <c r="AW18" s="78"/>
      <c r="AX18" s="78"/>
      <c r="AY18" s="78"/>
      <c r="AZ18" s="78"/>
      <c r="BA18" s="78"/>
    </row>
    <row r="19" spans="1:61" s="71" customFormat="1" ht="17.5" customHeight="1">
      <c r="A19" s="317" t="s">
        <v>59</v>
      </c>
      <c r="B19" s="318"/>
      <c r="C19" s="318"/>
      <c r="D19" s="318"/>
      <c r="E19" s="318"/>
      <c r="F19" s="319"/>
      <c r="G19" s="250"/>
      <c r="H19" s="251"/>
      <c r="I19" s="251"/>
      <c r="J19" s="251"/>
      <c r="K19" s="252"/>
      <c r="L19" s="320"/>
      <c r="M19" s="321"/>
      <c r="N19" s="219"/>
      <c r="O19" s="269"/>
      <c r="P19" s="270"/>
      <c r="Q19" s="304"/>
      <c r="R19" s="305"/>
      <c r="S19" s="25"/>
      <c r="T19" s="271" t="str">
        <f t="shared" ref="T19:T27" si="0">IF(ISBLANK($G19),"",_xlfn.XLOOKUP($G19,$AE$26:$AE$32,$AG$26:$AG$32,FALSE))</f>
        <v/>
      </c>
      <c r="U19" s="272"/>
      <c r="V19" s="273" t="str">
        <f>IF(ISBLANK($G19),"",_xlfn.XLOOKUP($G19,$AE$26:$AE$32,$AH$26:$AH$32,FALSE))</f>
        <v/>
      </c>
      <c r="W19" s="274"/>
      <c r="X19" s="292" t="str">
        <f>IF(AC19="Incomplete","Incomplete",IF(OR(ISBLANK(A19),ISBLANK(G19),N19="",O19="",Q19=""),"",IF(AND(ISNUMBER(SEARCH("ADTU",G19)),V19=0),MIN((O19*T19),AD19),IF(AND(ISNUMBER(SEARCH("ADTU",G19)),V19&gt;0),MIN((O19*T19)+(O19*Q19*V19),AD19),MIN((O19*T19)+(O19*Q19*V19),AD19)))))</f>
        <v/>
      </c>
      <c r="Y19" s="293"/>
      <c r="Z19" s="293"/>
      <c r="AA19" s="293"/>
      <c r="AB19" s="200" t="str">
        <f t="shared" ref="AB19:AB27" si="1">IF(ISNUMBER(SEARCH("ADTU",G19)),"A",IF(G19="","I","T"))</f>
        <v>I</v>
      </c>
      <c r="AC19" s="80" t="str">
        <f>IF(OR(AND(AB19="I",OR(L19&lt;&gt;"",N19&lt;&gt;"",O19&lt;&gt;"",Q19&lt;&gt;"",S19&lt;&gt;"")),AND(AB19="A",OR(L19="",N19="",O19="",Q19="",S19="")),AND(AB19="T",OR(G19="",N19="",O19="",Q19=""))),"Incomplete","")</f>
        <v/>
      </c>
      <c r="AD19" s="80" t="str">
        <f t="shared" ref="AD19:AD27" si="2">IF(ISBLANK($G19),"",_xlfn.XLOOKUP($G19,$AE$26:$AE$32,$AI$26:$AI$32,FALSE)*Q19*O19*0.75)</f>
        <v/>
      </c>
      <c r="AE19" s="81" t="s">
        <v>61</v>
      </c>
      <c r="AH19" s="177"/>
      <c r="AI19" s="178"/>
      <c r="AJ19" s="179"/>
      <c r="AK19" s="180"/>
      <c r="AL19" s="180"/>
      <c r="AM19" s="180"/>
      <c r="AN19" s="181"/>
      <c r="AO19" s="181"/>
      <c r="AP19" s="180"/>
      <c r="AQ19" s="180"/>
      <c r="AR19" s="180"/>
      <c r="AS19" s="182"/>
      <c r="AT19" s="183"/>
      <c r="AU19" s="180"/>
      <c r="AV19" s="184"/>
      <c r="AW19" s="78"/>
      <c r="AX19" s="78"/>
      <c r="AY19" s="78"/>
      <c r="AZ19" s="78"/>
      <c r="BA19" s="78"/>
    </row>
    <row r="20" spans="1:61" s="71" customFormat="1" ht="17.5" customHeight="1">
      <c r="A20" s="317" t="s">
        <v>59</v>
      </c>
      <c r="B20" s="318"/>
      <c r="C20" s="318"/>
      <c r="D20" s="318"/>
      <c r="E20" s="318"/>
      <c r="F20" s="319"/>
      <c r="G20" s="250"/>
      <c r="H20" s="251"/>
      <c r="I20" s="251"/>
      <c r="J20" s="251"/>
      <c r="K20" s="252"/>
      <c r="L20" s="320"/>
      <c r="M20" s="321"/>
      <c r="N20" s="219"/>
      <c r="O20" s="269"/>
      <c r="P20" s="270"/>
      <c r="Q20" s="304"/>
      <c r="R20" s="305"/>
      <c r="S20" s="25"/>
      <c r="T20" s="271" t="str">
        <f t="shared" si="0"/>
        <v/>
      </c>
      <c r="U20" s="272"/>
      <c r="V20" s="273" t="str">
        <f t="shared" ref="V20:V27" si="3">IF(ISBLANK($G20),"",_xlfn.XLOOKUP($G20,$AE$26:$AE$32,$AH$26:$AH$32,FALSE))</f>
        <v/>
      </c>
      <c r="W20" s="274"/>
      <c r="X20" s="292" t="str">
        <f>IF(AC20="Incomplete","Incomplete",IF(OR(ISBLANK(A20),ISBLANK(G20),N20="",O20="",Q20=""),"",IF(AND(ISNUMBER(SEARCH("ADTU",G20)),V20=0),MIN((O20*T20),AD20),IF(AND(ISNUMBER(SEARCH("ADTU",G20)),V20&gt;0),MIN((O20*T20)+(O20*Q20*V20),AD20),MIN((O20*T20)+(O20*Q20*V20),AD20)))))</f>
        <v/>
      </c>
      <c r="Y20" s="293"/>
      <c r="Z20" s="293"/>
      <c r="AA20" s="293"/>
      <c r="AB20" s="200" t="str">
        <f t="shared" si="1"/>
        <v>I</v>
      </c>
      <c r="AC20" s="80" t="str">
        <f t="shared" ref="AC20:AC27" si="4">IF(OR(AND(AB20="I",OR(L20&lt;&gt;"",N20&lt;&gt;"",O20&lt;&gt;"",Q20&lt;&gt;"",S20&lt;&gt;"")),AND(AB20="A",OR(L20="",N20="",O20="",Q20="",S20="")),AND(AB20="T",OR(G20="",N20="",O20="",Q20=""))),"Incomplete","")</f>
        <v/>
      </c>
      <c r="AD20" s="80" t="str">
        <f t="shared" si="2"/>
        <v/>
      </c>
      <c r="AE20" s="81" t="s">
        <v>62</v>
      </c>
      <c r="AH20" s="177"/>
      <c r="AI20" s="178"/>
      <c r="AJ20" s="179"/>
      <c r="AK20" s="180"/>
      <c r="AL20" s="180"/>
      <c r="AM20" s="180"/>
      <c r="AN20" s="181"/>
      <c r="AO20" s="181"/>
      <c r="AP20" s="180"/>
      <c r="AQ20" s="180"/>
      <c r="AR20" s="180"/>
      <c r="AS20" s="182"/>
      <c r="AT20" s="183"/>
      <c r="AU20" s="180"/>
      <c r="AV20" s="184"/>
      <c r="AW20" s="78"/>
      <c r="AX20" s="78"/>
      <c r="AY20" s="78"/>
      <c r="AZ20" s="78"/>
      <c r="BA20" s="78"/>
    </row>
    <row r="21" spans="1:61" s="71" customFormat="1" ht="17.5" customHeight="1">
      <c r="A21" s="317" t="s">
        <v>59</v>
      </c>
      <c r="B21" s="318"/>
      <c r="C21" s="318"/>
      <c r="D21" s="318"/>
      <c r="E21" s="318"/>
      <c r="F21" s="319"/>
      <c r="G21" s="250"/>
      <c r="H21" s="251"/>
      <c r="I21" s="251"/>
      <c r="J21" s="251"/>
      <c r="K21" s="252"/>
      <c r="L21" s="320"/>
      <c r="M21" s="321"/>
      <c r="N21" s="219"/>
      <c r="O21" s="269"/>
      <c r="P21" s="270"/>
      <c r="Q21" s="304"/>
      <c r="R21" s="305"/>
      <c r="S21" s="25"/>
      <c r="T21" s="271" t="str">
        <f t="shared" si="0"/>
        <v/>
      </c>
      <c r="U21" s="272"/>
      <c r="V21" s="273" t="str">
        <f t="shared" si="3"/>
        <v/>
      </c>
      <c r="W21" s="274"/>
      <c r="X21" s="292" t="str">
        <f t="shared" ref="X21:X33" si="5">IF(AC21="Incomplete","Incomplete",IF(OR(ISBLANK(A21),ISBLANK(G21),N21="",O21="",Q21=""),"",IF(AND(ISNUMBER(SEARCH("ADTU",G21)),V21=0),MIN((O21*T21),AD21),IF(AND(ISNUMBER(SEARCH("ADTU",G21)),V21&gt;0),MIN((O21*T21)+(O21*Q21*V21),AD21),MIN((O21*T21)+(O21*Q21*V21),AD21)))))</f>
        <v/>
      </c>
      <c r="Y21" s="293"/>
      <c r="Z21" s="293"/>
      <c r="AA21" s="293"/>
      <c r="AB21" s="200" t="str">
        <f t="shared" si="1"/>
        <v>I</v>
      </c>
      <c r="AC21" s="80" t="str">
        <f t="shared" si="4"/>
        <v/>
      </c>
      <c r="AD21" s="80" t="str">
        <f t="shared" si="2"/>
        <v/>
      </c>
      <c r="AH21" s="177"/>
      <c r="AI21" s="178"/>
      <c r="AJ21" s="179"/>
      <c r="AK21" s="180"/>
      <c r="AL21" s="180"/>
      <c r="AM21" s="180"/>
      <c r="AN21" s="181"/>
      <c r="AO21" s="181"/>
      <c r="AP21" s="180"/>
      <c r="AQ21" s="180"/>
      <c r="AR21" s="180"/>
      <c r="AS21" s="182"/>
      <c r="AT21" s="183"/>
      <c r="AU21" s="180"/>
      <c r="AV21" s="184"/>
      <c r="AW21" s="78"/>
      <c r="AX21" s="78"/>
      <c r="AY21" s="78"/>
      <c r="AZ21" s="78"/>
      <c r="BA21" s="78"/>
    </row>
    <row r="22" spans="1:61" s="71" customFormat="1" ht="17.5" customHeight="1">
      <c r="A22" s="317" t="s">
        <v>59</v>
      </c>
      <c r="B22" s="318"/>
      <c r="C22" s="318"/>
      <c r="D22" s="318"/>
      <c r="E22" s="318"/>
      <c r="F22" s="319"/>
      <c r="G22" s="250"/>
      <c r="H22" s="251"/>
      <c r="I22" s="251"/>
      <c r="J22" s="251"/>
      <c r="K22" s="252"/>
      <c r="L22" s="320"/>
      <c r="M22" s="321"/>
      <c r="N22" s="219"/>
      <c r="O22" s="269"/>
      <c r="P22" s="270"/>
      <c r="Q22" s="304"/>
      <c r="R22" s="305"/>
      <c r="S22" s="25"/>
      <c r="T22" s="271" t="str">
        <f t="shared" si="0"/>
        <v/>
      </c>
      <c r="U22" s="272"/>
      <c r="V22" s="273" t="str">
        <f t="shared" si="3"/>
        <v/>
      </c>
      <c r="W22" s="274"/>
      <c r="X22" s="292" t="str">
        <f t="shared" si="5"/>
        <v/>
      </c>
      <c r="Y22" s="293"/>
      <c r="Z22" s="293"/>
      <c r="AA22" s="293"/>
      <c r="AB22" s="200" t="str">
        <f t="shared" si="1"/>
        <v>I</v>
      </c>
      <c r="AC22" s="80" t="str">
        <f t="shared" si="4"/>
        <v/>
      </c>
      <c r="AD22" s="80" t="str">
        <f t="shared" si="2"/>
        <v/>
      </c>
      <c r="AH22" s="177"/>
      <c r="AI22" s="178"/>
      <c r="AJ22" s="179"/>
      <c r="AK22" s="180"/>
      <c r="AL22" s="180"/>
      <c r="AM22" s="180"/>
      <c r="AN22" s="181"/>
      <c r="AO22" s="181"/>
      <c r="AP22" s="180"/>
      <c r="AQ22" s="180"/>
      <c r="AR22" s="180"/>
      <c r="AS22" s="182"/>
      <c r="AT22" s="183"/>
      <c r="AU22" s="180"/>
      <c r="AV22" s="184"/>
      <c r="AW22" s="78"/>
      <c r="AX22" s="78"/>
      <c r="AY22" s="78"/>
      <c r="AZ22" s="78"/>
      <c r="BA22" s="78"/>
    </row>
    <row r="23" spans="1:61" s="71" customFormat="1" ht="17.5" customHeight="1">
      <c r="A23" s="317" t="s">
        <v>59</v>
      </c>
      <c r="B23" s="318"/>
      <c r="C23" s="318"/>
      <c r="D23" s="318"/>
      <c r="E23" s="318"/>
      <c r="F23" s="319"/>
      <c r="G23" s="250"/>
      <c r="H23" s="251"/>
      <c r="I23" s="251"/>
      <c r="J23" s="251"/>
      <c r="K23" s="252"/>
      <c r="L23" s="320"/>
      <c r="M23" s="321"/>
      <c r="N23" s="219"/>
      <c r="O23" s="269"/>
      <c r="P23" s="270"/>
      <c r="Q23" s="304"/>
      <c r="R23" s="305"/>
      <c r="S23" s="25"/>
      <c r="T23" s="271" t="str">
        <f t="shared" si="0"/>
        <v/>
      </c>
      <c r="U23" s="272"/>
      <c r="V23" s="273" t="str">
        <f t="shared" si="3"/>
        <v/>
      </c>
      <c r="W23" s="274"/>
      <c r="X23" s="292" t="str">
        <f t="shared" si="5"/>
        <v/>
      </c>
      <c r="Y23" s="293"/>
      <c r="Z23" s="293"/>
      <c r="AA23" s="293"/>
      <c r="AB23" s="200" t="str">
        <f t="shared" si="1"/>
        <v>I</v>
      </c>
      <c r="AC23" s="80" t="str">
        <f t="shared" si="4"/>
        <v/>
      </c>
      <c r="AD23" s="80" t="str">
        <f t="shared" si="2"/>
        <v/>
      </c>
      <c r="AH23" s="177"/>
      <c r="AI23" s="178"/>
      <c r="AJ23" s="179"/>
      <c r="AK23" s="180"/>
      <c r="AL23" s="180"/>
      <c r="AM23" s="180"/>
      <c r="AN23" s="181"/>
      <c r="AO23" s="181"/>
      <c r="AP23" s="180"/>
      <c r="AQ23" s="180"/>
      <c r="AR23" s="180"/>
      <c r="AS23" s="182"/>
      <c r="AT23" s="183"/>
      <c r="AU23" s="180"/>
      <c r="AV23" s="184"/>
      <c r="AW23" s="78"/>
      <c r="AX23" s="78"/>
      <c r="AY23" s="78"/>
      <c r="AZ23" s="78"/>
      <c r="BA23" s="78"/>
    </row>
    <row r="24" spans="1:61" s="71" customFormat="1" ht="17.5" customHeight="1">
      <c r="A24" s="317" t="s">
        <v>59</v>
      </c>
      <c r="B24" s="318"/>
      <c r="C24" s="318"/>
      <c r="D24" s="318"/>
      <c r="E24" s="318"/>
      <c r="F24" s="319"/>
      <c r="G24" s="250"/>
      <c r="H24" s="251"/>
      <c r="I24" s="251"/>
      <c r="J24" s="251"/>
      <c r="K24" s="252"/>
      <c r="L24" s="320"/>
      <c r="M24" s="321"/>
      <c r="N24" s="219"/>
      <c r="O24" s="269"/>
      <c r="P24" s="270"/>
      <c r="Q24" s="304"/>
      <c r="R24" s="305"/>
      <c r="S24" s="25"/>
      <c r="T24" s="271" t="str">
        <f t="shared" si="0"/>
        <v/>
      </c>
      <c r="U24" s="272"/>
      <c r="V24" s="273" t="str">
        <f t="shared" si="3"/>
        <v/>
      </c>
      <c r="W24" s="274"/>
      <c r="X24" s="292" t="str">
        <f t="shared" si="5"/>
        <v/>
      </c>
      <c r="Y24" s="293"/>
      <c r="Z24" s="293"/>
      <c r="AA24" s="293"/>
      <c r="AB24" s="200" t="str">
        <f t="shared" si="1"/>
        <v>I</v>
      </c>
      <c r="AC24" s="80" t="str">
        <f t="shared" si="4"/>
        <v/>
      </c>
      <c r="AD24" s="80" t="str">
        <f t="shared" si="2"/>
        <v/>
      </c>
      <c r="AE24" s="101" t="s">
        <v>63</v>
      </c>
      <c r="AK24" s="68"/>
      <c r="AL24" s="68"/>
      <c r="AM24" s="68"/>
      <c r="AN24" s="68"/>
      <c r="AO24" s="68"/>
      <c r="AP24" s="68"/>
      <c r="AQ24" s="68"/>
      <c r="AR24" s="68"/>
      <c r="AS24" s="68"/>
      <c r="AT24" s="67"/>
      <c r="AU24" s="67"/>
      <c r="AV24" s="184"/>
      <c r="AW24" s="78"/>
      <c r="AX24" s="78"/>
      <c r="AY24" s="78"/>
      <c r="AZ24" s="78"/>
      <c r="BA24" s="78"/>
    </row>
    <row r="25" spans="1:61" s="71" customFormat="1" ht="17.5" customHeight="1">
      <c r="A25" s="317" t="s">
        <v>59</v>
      </c>
      <c r="B25" s="318"/>
      <c r="C25" s="318"/>
      <c r="D25" s="318"/>
      <c r="E25" s="318"/>
      <c r="F25" s="319"/>
      <c r="G25" s="250"/>
      <c r="H25" s="251"/>
      <c r="I25" s="251"/>
      <c r="J25" s="251"/>
      <c r="K25" s="252"/>
      <c r="L25" s="320"/>
      <c r="M25" s="321"/>
      <c r="N25" s="219"/>
      <c r="O25" s="269"/>
      <c r="P25" s="270"/>
      <c r="Q25" s="304"/>
      <c r="R25" s="305"/>
      <c r="S25" s="25"/>
      <c r="T25" s="271" t="str">
        <f t="shared" si="0"/>
        <v/>
      </c>
      <c r="U25" s="272"/>
      <c r="V25" s="273" t="str">
        <f t="shared" si="3"/>
        <v/>
      </c>
      <c r="W25" s="274"/>
      <c r="X25" s="292" t="str">
        <f t="shared" si="5"/>
        <v/>
      </c>
      <c r="Y25" s="293"/>
      <c r="Z25" s="293"/>
      <c r="AA25" s="293"/>
      <c r="AB25" s="200" t="str">
        <f t="shared" si="1"/>
        <v>I</v>
      </c>
      <c r="AC25" s="80" t="str">
        <f t="shared" si="4"/>
        <v/>
      </c>
      <c r="AD25" s="80" t="str">
        <f t="shared" si="2"/>
        <v/>
      </c>
      <c r="AE25" s="114" t="s">
        <v>64</v>
      </c>
      <c r="AF25" s="114" t="s">
        <v>65</v>
      </c>
      <c r="AG25" s="114" t="s">
        <v>52</v>
      </c>
      <c r="AH25" s="114" t="s">
        <v>66</v>
      </c>
      <c r="AI25" s="114" t="s">
        <v>67</v>
      </c>
      <c r="AJ25" s="114" t="s">
        <v>68</v>
      </c>
      <c r="AK25" s="114" t="s">
        <v>69</v>
      </c>
      <c r="AL25" s="223" t="s">
        <v>70</v>
      </c>
      <c r="AM25" s="223" t="s">
        <v>71</v>
      </c>
      <c r="AN25" s="223" t="s">
        <v>72</v>
      </c>
      <c r="AO25" s="223" t="s">
        <v>73</v>
      </c>
      <c r="AP25" s="223" t="s">
        <v>74</v>
      </c>
      <c r="AQ25" s="223" t="s">
        <v>75</v>
      </c>
      <c r="AR25" s="223" t="s">
        <v>76</v>
      </c>
      <c r="AS25" s="223" t="s">
        <v>77</v>
      </c>
      <c r="AT25" s="223" t="s">
        <v>78</v>
      </c>
      <c r="AU25" s="223" t="s">
        <v>79</v>
      </c>
      <c r="AV25" s="223" t="s">
        <v>80</v>
      </c>
      <c r="AW25" s="78"/>
      <c r="AX25" s="78"/>
      <c r="AY25" s="78"/>
      <c r="AZ25" s="78"/>
      <c r="BA25" s="78"/>
    </row>
    <row r="26" spans="1:61" s="71" customFormat="1" ht="17.5" customHeight="1">
      <c r="A26" s="317" t="s">
        <v>59</v>
      </c>
      <c r="B26" s="318"/>
      <c r="C26" s="318"/>
      <c r="D26" s="318"/>
      <c r="E26" s="318"/>
      <c r="F26" s="319"/>
      <c r="G26" s="250"/>
      <c r="H26" s="251"/>
      <c r="I26" s="251"/>
      <c r="J26" s="251"/>
      <c r="K26" s="252"/>
      <c r="L26" s="320"/>
      <c r="M26" s="321"/>
      <c r="N26" s="219"/>
      <c r="O26" s="269"/>
      <c r="P26" s="270"/>
      <c r="Q26" s="304"/>
      <c r="R26" s="305"/>
      <c r="S26" s="227"/>
      <c r="T26" s="271" t="str">
        <f t="shared" si="0"/>
        <v/>
      </c>
      <c r="U26" s="272"/>
      <c r="V26" s="273" t="str">
        <f t="shared" si="3"/>
        <v/>
      </c>
      <c r="W26" s="274"/>
      <c r="X26" s="292" t="str">
        <f t="shared" si="5"/>
        <v/>
      </c>
      <c r="Y26" s="293"/>
      <c r="Z26" s="293"/>
      <c r="AA26" s="293"/>
      <c r="AB26" s="200" t="str">
        <f t="shared" si="1"/>
        <v>I</v>
      </c>
      <c r="AC26" s="80" t="str">
        <f t="shared" si="4"/>
        <v/>
      </c>
      <c r="AD26" s="80" t="str">
        <f t="shared" si="2"/>
        <v/>
      </c>
      <c r="AE26" s="117" t="str">
        <f>AE10</f>
        <v>Advanced Diagnostic Tune Up (ADTU)</v>
      </c>
      <c r="AF26" s="118" t="s">
        <v>81</v>
      </c>
      <c r="AG26" s="225">
        <v>90</v>
      </c>
      <c r="AH26" s="228">
        <v>0</v>
      </c>
      <c r="AI26" s="221">
        <v>24.71956278</v>
      </c>
      <c r="AJ26" s="115"/>
      <c r="AK26" s="115"/>
      <c r="AL26" s="224">
        <f>AM26+AN26</f>
        <v>1066.178347174126</v>
      </c>
      <c r="AM26" s="224">
        <v>829.18228738688401</v>
      </c>
      <c r="AN26" s="224">
        <v>236.99605978724199</v>
      </c>
      <c r="AO26" s="224">
        <v>0.57881560650061104</v>
      </c>
      <c r="AP26" s="224">
        <v>0.51742311629236404</v>
      </c>
      <c r="AQ26" s="224">
        <v>5</v>
      </c>
      <c r="AR26" s="224">
        <v>416.88692671663603</v>
      </c>
      <c r="AS26" s="224">
        <v>392</v>
      </c>
      <c r="AT26" s="224">
        <v>1.06287278089787</v>
      </c>
      <c r="AU26" s="224">
        <f>AL26/AV26</f>
        <v>0.57881560650061126</v>
      </c>
      <c r="AV26" s="224">
        <v>1842</v>
      </c>
      <c r="AW26" s="78"/>
      <c r="AX26" s="78"/>
      <c r="AY26" s="78"/>
      <c r="AZ26" s="78"/>
      <c r="BA26" s="78"/>
    </row>
    <row r="27" spans="1:61" s="71" customFormat="1" ht="17.5" customHeight="1">
      <c r="A27" s="317" t="s">
        <v>59</v>
      </c>
      <c r="B27" s="318"/>
      <c r="C27" s="318"/>
      <c r="D27" s="318"/>
      <c r="E27" s="318"/>
      <c r="F27" s="319"/>
      <c r="G27" s="250"/>
      <c r="H27" s="251"/>
      <c r="I27" s="251"/>
      <c r="J27" s="251"/>
      <c r="K27" s="252"/>
      <c r="L27" s="320"/>
      <c r="M27" s="321"/>
      <c r="N27" s="219"/>
      <c r="O27" s="269"/>
      <c r="P27" s="270"/>
      <c r="Q27" s="304"/>
      <c r="R27" s="305"/>
      <c r="S27" s="25"/>
      <c r="T27" s="271" t="str">
        <f t="shared" si="0"/>
        <v/>
      </c>
      <c r="U27" s="272"/>
      <c r="V27" s="273" t="str">
        <f t="shared" si="3"/>
        <v/>
      </c>
      <c r="W27" s="274"/>
      <c r="X27" s="292" t="str">
        <f t="shared" si="5"/>
        <v/>
      </c>
      <c r="Y27" s="293"/>
      <c r="Z27" s="293"/>
      <c r="AA27" s="293"/>
      <c r="AB27" s="200" t="str">
        <f t="shared" si="1"/>
        <v>I</v>
      </c>
      <c r="AC27" s="80" t="str">
        <f t="shared" si="4"/>
        <v/>
      </c>
      <c r="AD27" s="80" t="str">
        <f t="shared" si="2"/>
        <v/>
      </c>
      <c r="AE27" s="117" t="str">
        <f t="shared" ref="AE27:AE32" si="6">AE11</f>
        <v>Economizer Repair (ER)</v>
      </c>
      <c r="AF27" s="118" t="s">
        <v>81</v>
      </c>
      <c r="AG27" s="225">
        <v>60</v>
      </c>
      <c r="AH27" s="228">
        <v>0</v>
      </c>
      <c r="AI27" s="221">
        <v>44.460167929999997</v>
      </c>
      <c r="AJ27" s="115"/>
      <c r="AK27" s="115"/>
      <c r="AL27" s="224">
        <f t="shared" ref="AL27:AL32" si="7">AM27+AN27</f>
        <v>761.5559622672331</v>
      </c>
      <c r="AM27" s="224">
        <v>592.27306241920303</v>
      </c>
      <c r="AN27" s="224">
        <v>169.28289984803001</v>
      </c>
      <c r="AO27" s="224">
        <v>0.41343971892900799</v>
      </c>
      <c r="AP27" s="224">
        <v>0.36958794020883201</v>
      </c>
      <c r="AQ27" s="224">
        <v>5</v>
      </c>
      <c r="AR27" s="224">
        <v>297.77637622616902</v>
      </c>
      <c r="AS27" s="224">
        <v>124</v>
      </c>
      <c r="AT27" s="224">
        <v>2.3965185834418299</v>
      </c>
      <c r="AU27" s="224">
        <f t="shared" ref="AU27:AU32" si="8">AL27/AV27</f>
        <v>0.41343971892900822</v>
      </c>
      <c r="AV27" s="224">
        <v>1842</v>
      </c>
      <c r="AW27" s="78"/>
      <c r="AX27" s="78"/>
      <c r="AY27" s="78"/>
      <c r="AZ27" s="78"/>
      <c r="BA27" s="78"/>
    </row>
    <row r="28" spans="1:61" s="71" customFormat="1" ht="17.5" customHeight="1">
      <c r="A28" s="317" t="s">
        <v>59</v>
      </c>
      <c r="B28" s="318"/>
      <c r="C28" s="318"/>
      <c r="D28" s="318"/>
      <c r="E28" s="318"/>
      <c r="F28" s="319"/>
      <c r="G28" s="250"/>
      <c r="H28" s="251"/>
      <c r="I28" s="251"/>
      <c r="J28" s="251"/>
      <c r="K28" s="252"/>
      <c r="L28" s="333"/>
      <c r="M28" s="334"/>
      <c r="N28" s="226"/>
      <c r="O28" s="269"/>
      <c r="P28" s="270"/>
      <c r="Q28" s="304"/>
      <c r="R28" s="305"/>
      <c r="S28" s="25"/>
      <c r="T28" s="303" t="str">
        <f t="shared" ref="T28:T33" si="9">IF(ISBLANK($G28),"",_xlfn.XLOOKUP($G28,$AE$26:$AE$32,$AG$26:$AG$32,FALSE))</f>
        <v/>
      </c>
      <c r="U28" s="272"/>
      <c r="V28" s="273" t="str">
        <f t="shared" ref="V28:V33" si="10">IF(ISBLANK($G28),"",_xlfn.XLOOKUP($G28,$AE$26:$AE$32,$AH$26:$AH$32,FALSE))</f>
        <v/>
      </c>
      <c r="W28" s="274"/>
      <c r="X28" s="292" t="str">
        <f t="shared" si="5"/>
        <v/>
      </c>
      <c r="Y28" s="293"/>
      <c r="Z28" s="293"/>
      <c r="AA28" s="293"/>
      <c r="AB28" s="200" t="str">
        <f t="shared" ref="AB28:AB33" si="11">IF(ISNUMBER(SEARCH("ADTU",G28)),"A",IF(G28="","I","T"))</f>
        <v>I</v>
      </c>
      <c r="AC28" s="80" t="str">
        <f t="shared" ref="AC28:AC33" si="12">IF(OR(AND(AB28="I",OR(L28&lt;&gt;"",N28&lt;&gt;"",O28&lt;&gt;"",Q28&lt;&gt;"",S28&lt;&gt;"")),AND(AB28="A",OR(L28="",N28="",O28="",Q28="",S28="")),AND(AB28="T",OR(G28="",N28="",O28="",Q28=""))),"Incomplete","")</f>
        <v/>
      </c>
      <c r="AD28" s="80" t="str">
        <f t="shared" ref="AD28:AD33" si="13">IF(ISBLANK($G28),"",_xlfn.XLOOKUP($G28,$AE$26:$AE$32,$AI$26:$AI$32,FALSE)*Q28*O28*0.75)</f>
        <v/>
      </c>
      <c r="AE28" s="117" t="str">
        <f t="shared" si="6"/>
        <v>Duct Test and Repair (DTR)</v>
      </c>
      <c r="AF28" s="118" t="s">
        <v>81</v>
      </c>
      <c r="AG28" s="225">
        <v>500</v>
      </c>
      <c r="AH28" s="228">
        <v>15</v>
      </c>
      <c r="AI28" s="221">
        <v>157.33000000000001</v>
      </c>
      <c r="AJ28" s="115"/>
      <c r="AK28" s="115"/>
      <c r="AL28" s="224">
        <f t="shared" si="7"/>
        <v>1675.423116987916</v>
      </c>
      <c r="AM28" s="224">
        <v>1303.00073732225</v>
      </c>
      <c r="AN28" s="224">
        <v>372.42237966566603</v>
      </c>
      <c r="AO28" s="224">
        <v>0.90956738164381801</v>
      </c>
      <c r="AP28" s="224">
        <v>0.81309346845942998</v>
      </c>
      <c r="AQ28" s="224">
        <v>18</v>
      </c>
      <c r="AR28" s="224">
        <v>2715.4187646484002</v>
      </c>
      <c r="AS28" s="224">
        <v>1143</v>
      </c>
      <c r="AT28" s="224">
        <v>2.37665652817038</v>
      </c>
      <c r="AU28" s="224">
        <f t="shared" si="8"/>
        <v>0.90956738164381978</v>
      </c>
      <c r="AV28" s="224">
        <v>1842</v>
      </c>
      <c r="AW28" s="78"/>
      <c r="AX28" s="78"/>
      <c r="AY28" s="78"/>
      <c r="AZ28" s="78"/>
      <c r="BA28" s="78"/>
    </row>
    <row r="29" spans="1:61" s="71" customFormat="1" ht="17.5" customHeight="1">
      <c r="A29" s="317" t="s">
        <v>59</v>
      </c>
      <c r="B29" s="318"/>
      <c r="C29" s="318"/>
      <c r="D29" s="318"/>
      <c r="E29" s="318"/>
      <c r="F29" s="319"/>
      <c r="G29" s="250"/>
      <c r="H29" s="251"/>
      <c r="I29" s="251"/>
      <c r="J29" s="251"/>
      <c r="K29" s="252"/>
      <c r="L29" s="320"/>
      <c r="M29" s="321"/>
      <c r="N29" s="219"/>
      <c r="O29" s="269"/>
      <c r="P29" s="270"/>
      <c r="Q29" s="304"/>
      <c r="R29" s="305"/>
      <c r="S29" s="25"/>
      <c r="T29" s="303" t="str">
        <f t="shared" si="9"/>
        <v/>
      </c>
      <c r="U29" s="272"/>
      <c r="V29" s="273" t="str">
        <f t="shared" si="10"/>
        <v/>
      </c>
      <c r="W29" s="274"/>
      <c r="X29" s="292" t="str">
        <f t="shared" si="5"/>
        <v/>
      </c>
      <c r="Y29" s="293"/>
      <c r="Z29" s="293"/>
      <c r="AA29" s="293"/>
      <c r="AB29" s="200" t="str">
        <f t="shared" si="11"/>
        <v>I</v>
      </c>
      <c r="AC29" s="80" t="str">
        <f t="shared" si="12"/>
        <v/>
      </c>
      <c r="AD29" s="80" t="str">
        <f t="shared" si="13"/>
        <v/>
      </c>
      <c r="AE29" s="117" t="str">
        <f t="shared" si="6"/>
        <v>ADTU and ER</v>
      </c>
      <c r="AF29" s="118" t="s">
        <v>81</v>
      </c>
      <c r="AG29" s="225">
        <v>255</v>
      </c>
      <c r="AH29" s="228">
        <v>0</v>
      </c>
      <c r="AI29" s="221">
        <v>69.179730710000001</v>
      </c>
      <c r="AJ29" s="115"/>
      <c r="AK29" s="115"/>
      <c r="AL29" s="224">
        <f t="shared" si="7"/>
        <v>1827.734309441362</v>
      </c>
      <c r="AM29" s="224">
        <v>1421.45534980609</v>
      </c>
      <c r="AN29" s="224">
        <v>406.27895963527197</v>
      </c>
      <c r="AO29" s="224">
        <v>0.99225532542961903</v>
      </c>
      <c r="AP29" s="224">
        <v>0.88701105650119605</v>
      </c>
      <c r="AQ29" s="224">
        <v>5</v>
      </c>
      <c r="AR29" s="224">
        <v>714.66330294280499</v>
      </c>
      <c r="AS29" s="224">
        <v>516</v>
      </c>
      <c r="AT29" s="224">
        <v>1.3837184596281</v>
      </c>
      <c r="AU29" s="224">
        <f t="shared" si="8"/>
        <v>0.99225532542962103</v>
      </c>
      <c r="AV29" s="224">
        <v>1842</v>
      </c>
      <c r="AW29" s="78"/>
      <c r="AX29" s="78"/>
      <c r="AY29" s="78"/>
      <c r="AZ29" s="78"/>
      <c r="BA29" s="78"/>
    </row>
    <row r="30" spans="1:61" s="71" customFormat="1" ht="17.5" customHeight="1">
      <c r="A30" s="317" t="s">
        <v>59</v>
      </c>
      <c r="B30" s="318"/>
      <c r="C30" s="318"/>
      <c r="D30" s="318"/>
      <c r="E30" s="318"/>
      <c r="F30" s="319"/>
      <c r="G30" s="250"/>
      <c r="H30" s="251"/>
      <c r="I30" s="251"/>
      <c r="J30" s="251"/>
      <c r="K30" s="252"/>
      <c r="L30" s="320"/>
      <c r="M30" s="321"/>
      <c r="N30" s="219"/>
      <c r="O30" s="269"/>
      <c r="P30" s="270"/>
      <c r="Q30" s="304"/>
      <c r="R30" s="305"/>
      <c r="S30" s="25"/>
      <c r="T30" s="303" t="str">
        <f t="shared" si="9"/>
        <v/>
      </c>
      <c r="U30" s="272"/>
      <c r="V30" s="273" t="str">
        <f t="shared" si="10"/>
        <v/>
      </c>
      <c r="W30" s="274"/>
      <c r="X30" s="292" t="str">
        <f t="shared" si="5"/>
        <v/>
      </c>
      <c r="Y30" s="293"/>
      <c r="Z30" s="293"/>
      <c r="AA30" s="293"/>
      <c r="AB30" s="200" t="str">
        <f t="shared" si="11"/>
        <v>I</v>
      </c>
      <c r="AC30" s="80" t="str">
        <f t="shared" si="12"/>
        <v/>
      </c>
      <c r="AD30" s="80" t="str">
        <f t="shared" si="13"/>
        <v/>
      </c>
      <c r="AE30" s="117" t="str">
        <f t="shared" si="6"/>
        <v>ADTU and DTR</v>
      </c>
      <c r="AF30" s="118" t="s">
        <v>81</v>
      </c>
      <c r="AG30" s="225">
        <v>600</v>
      </c>
      <c r="AH30" s="228">
        <v>15</v>
      </c>
      <c r="AI30" s="221">
        <v>182.04956279999999</v>
      </c>
      <c r="AJ30" s="115"/>
      <c r="AK30" s="115"/>
      <c r="AL30" s="224">
        <f t="shared" si="7"/>
        <v>2741.6014641620382</v>
      </c>
      <c r="AM30" s="224">
        <v>2132.1830247091302</v>
      </c>
      <c r="AN30" s="224">
        <v>609.41843945290805</v>
      </c>
      <c r="AO30" s="224">
        <v>1.4883829881444299</v>
      </c>
      <c r="AP30" s="224">
        <v>1.3305165847517899</v>
      </c>
      <c r="AQ30" s="224">
        <v>18</v>
      </c>
      <c r="AR30" s="224">
        <v>3132.3056913650298</v>
      </c>
      <c r="AS30" s="224">
        <v>1535</v>
      </c>
      <c r="AT30" s="224">
        <v>2.0409039857299098</v>
      </c>
      <c r="AU30" s="224">
        <f t="shared" si="8"/>
        <v>1.488382988144429</v>
      </c>
      <c r="AV30" s="224">
        <v>1842</v>
      </c>
      <c r="AW30" s="82"/>
      <c r="AX30" s="83"/>
      <c r="AY30" s="83"/>
      <c r="AZ30" s="82"/>
      <c r="BA30" s="82"/>
      <c r="BB30" s="74"/>
      <c r="BC30" s="74"/>
      <c r="BD30" s="82"/>
      <c r="BE30" s="82"/>
      <c r="BF30" s="82"/>
      <c r="BG30" s="82"/>
      <c r="BH30" s="82"/>
      <c r="BI30" s="77"/>
    </row>
    <row r="31" spans="1:61" s="71" customFormat="1" ht="17.5" customHeight="1">
      <c r="A31" s="317" t="s">
        <v>59</v>
      </c>
      <c r="B31" s="318"/>
      <c r="C31" s="318"/>
      <c r="D31" s="318"/>
      <c r="E31" s="318"/>
      <c r="F31" s="319"/>
      <c r="G31" s="250"/>
      <c r="H31" s="251"/>
      <c r="I31" s="251"/>
      <c r="J31" s="251"/>
      <c r="K31" s="252"/>
      <c r="L31" s="320"/>
      <c r="M31" s="321"/>
      <c r="N31" s="219"/>
      <c r="O31" s="269"/>
      <c r="P31" s="270"/>
      <c r="Q31" s="304"/>
      <c r="R31" s="305"/>
      <c r="S31" s="25"/>
      <c r="T31" s="303" t="str">
        <f t="shared" si="9"/>
        <v/>
      </c>
      <c r="U31" s="272"/>
      <c r="V31" s="273" t="str">
        <f t="shared" si="10"/>
        <v/>
      </c>
      <c r="W31" s="274"/>
      <c r="X31" s="292" t="str">
        <f t="shared" si="5"/>
        <v/>
      </c>
      <c r="Y31" s="293"/>
      <c r="Z31" s="293"/>
      <c r="AA31" s="293"/>
      <c r="AB31" s="200" t="str">
        <f t="shared" si="11"/>
        <v>I</v>
      </c>
      <c r="AC31" s="80" t="str">
        <f t="shared" si="12"/>
        <v/>
      </c>
      <c r="AD31" s="80" t="str">
        <f t="shared" si="13"/>
        <v/>
      </c>
      <c r="AE31" s="117" t="str">
        <f t="shared" si="6"/>
        <v>ER and DTR</v>
      </c>
      <c r="AF31" s="118" t="s">
        <v>81</v>
      </c>
      <c r="AG31" s="225">
        <v>225</v>
      </c>
      <c r="AH31" s="228">
        <v>15</v>
      </c>
      <c r="AI31" s="221">
        <v>201.7901679</v>
      </c>
      <c r="AJ31" s="115"/>
      <c r="AK31" s="115"/>
      <c r="AL31" s="224">
        <f t="shared" si="7"/>
        <v>2436.9790792551457</v>
      </c>
      <c r="AM31" s="224">
        <v>1895.2737997414499</v>
      </c>
      <c r="AN31" s="224">
        <v>541.70527951369604</v>
      </c>
      <c r="AO31" s="224">
        <v>1.3230071005728301</v>
      </c>
      <c r="AP31" s="224">
        <v>1.18268140866826</v>
      </c>
      <c r="AQ31" s="224">
        <v>18</v>
      </c>
      <c r="AR31" s="224">
        <v>3013.1951408745599</v>
      </c>
      <c r="AS31" s="224">
        <v>1267</v>
      </c>
      <c r="AT31" s="224">
        <v>2.3786047061984799</v>
      </c>
      <c r="AU31" s="224">
        <f t="shared" si="8"/>
        <v>1.3230071005728261</v>
      </c>
      <c r="AV31" s="224">
        <v>1842</v>
      </c>
      <c r="AW31" s="82"/>
      <c r="AX31" s="83"/>
      <c r="AY31" s="83"/>
      <c r="AZ31" s="82"/>
      <c r="BA31" s="82"/>
      <c r="BB31" s="74"/>
      <c r="BC31" s="74"/>
      <c r="BD31" s="82"/>
      <c r="BE31" s="82"/>
      <c r="BF31" s="82"/>
      <c r="BG31" s="82"/>
      <c r="BH31" s="82"/>
      <c r="BI31" s="77"/>
    </row>
    <row r="32" spans="1:61" s="71" customFormat="1" ht="17.5" customHeight="1">
      <c r="A32" s="317" t="s">
        <v>59</v>
      </c>
      <c r="B32" s="318"/>
      <c r="C32" s="318"/>
      <c r="D32" s="318"/>
      <c r="E32" s="318"/>
      <c r="F32" s="319"/>
      <c r="G32" s="250"/>
      <c r="H32" s="251"/>
      <c r="I32" s="251"/>
      <c r="J32" s="251"/>
      <c r="K32" s="252"/>
      <c r="L32" s="320"/>
      <c r="M32" s="321"/>
      <c r="N32" s="219"/>
      <c r="O32" s="269"/>
      <c r="P32" s="270"/>
      <c r="Q32" s="304"/>
      <c r="R32" s="305"/>
      <c r="S32" s="25"/>
      <c r="T32" s="303" t="str">
        <f t="shared" si="9"/>
        <v/>
      </c>
      <c r="U32" s="272"/>
      <c r="V32" s="273" t="str">
        <f t="shared" si="10"/>
        <v/>
      </c>
      <c r="W32" s="274"/>
      <c r="X32" s="292" t="str">
        <f t="shared" si="5"/>
        <v/>
      </c>
      <c r="Y32" s="293"/>
      <c r="Z32" s="293"/>
      <c r="AA32" s="293"/>
      <c r="AB32" s="200" t="str">
        <f t="shared" si="11"/>
        <v>I</v>
      </c>
      <c r="AC32" s="80" t="str">
        <f t="shared" si="12"/>
        <v/>
      </c>
      <c r="AD32" s="80" t="str">
        <f t="shared" si="13"/>
        <v/>
      </c>
      <c r="AE32" s="117" t="str">
        <f t="shared" si="6"/>
        <v>ADTU and ER and DTR</v>
      </c>
      <c r="AF32" s="118" t="s">
        <v>81</v>
      </c>
      <c r="AG32" s="225">
        <v>750</v>
      </c>
      <c r="AH32" s="228">
        <v>15</v>
      </c>
      <c r="AI32" s="221">
        <v>226.50973070000001</v>
      </c>
      <c r="AJ32" s="115"/>
      <c r="AK32" s="115"/>
      <c r="AL32" s="224">
        <f t="shared" si="7"/>
        <v>3503.1574264292681</v>
      </c>
      <c r="AM32" s="224">
        <v>2724.4560871283302</v>
      </c>
      <c r="AN32" s="224">
        <v>778.701339300938</v>
      </c>
      <c r="AO32" s="224">
        <v>1.9018227070734399</v>
      </c>
      <c r="AP32" s="224">
        <v>1.7001045249606299</v>
      </c>
      <c r="AQ32" s="224">
        <v>18</v>
      </c>
      <c r="AR32" s="224">
        <v>3430.0820675912</v>
      </c>
      <c r="AS32" s="224">
        <v>1659</v>
      </c>
      <c r="AT32" s="224">
        <v>2.06753808578733</v>
      </c>
      <c r="AU32" s="224">
        <f t="shared" si="8"/>
        <v>1.9018227070734355</v>
      </c>
      <c r="AV32" s="224">
        <v>1842</v>
      </c>
      <c r="AW32" s="82"/>
      <c r="AX32" s="82"/>
      <c r="AY32" s="82"/>
      <c r="AZ32" s="82"/>
      <c r="BA32" s="82"/>
      <c r="BB32" s="82"/>
      <c r="BC32" s="82"/>
      <c r="BD32" s="82"/>
      <c r="BE32" s="82"/>
      <c r="BF32" s="82"/>
      <c r="BG32" s="82"/>
      <c r="BH32" s="82"/>
      <c r="BI32" s="77"/>
    </row>
    <row r="33" spans="1:61" s="71" customFormat="1" ht="17.5" customHeight="1">
      <c r="A33" s="317" t="s">
        <v>59</v>
      </c>
      <c r="B33" s="318"/>
      <c r="C33" s="318"/>
      <c r="D33" s="318"/>
      <c r="E33" s="318"/>
      <c r="F33" s="319"/>
      <c r="G33" s="250"/>
      <c r="H33" s="251"/>
      <c r="I33" s="251"/>
      <c r="J33" s="251"/>
      <c r="K33" s="252"/>
      <c r="L33" s="320"/>
      <c r="M33" s="321"/>
      <c r="N33" s="219"/>
      <c r="O33" s="269"/>
      <c r="P33" s="270"/>
      <c r="Q33" s="304"/>
      <c r="R33" s="305"/>
      <c r="S33" s="25"/>
      <c r="T33" s="303" t="str">
        <f t="shared" si="9"/>
        <v/>
      </c>
      <c r="U33" s="272"/>
      <c r="V33" s="273" t="str">
        <f t="shared" si="10"/>
        <v/>
      </c>
      <c r="W33" s="274"/>
      <c r="X33" s="292" t="str">
        <f t="shared" si="5"/>
        <v/>
      </c>
      <c r="Y33" s="293"/>
      <c r="Z33" s="293"/>
      <c r="AA33" s="293"/>
      <c r="AB33" s="200" t="str">
        <f t="shared" si="11"/>
        <v>I</v>
      </c>
      <c r="AC33" s="80" t="str">
        <f t="shared" si="12"/>
        <v/>
      </c>
      <c r="AD33" s="80" t="str">
        <f t="shared" si="13"/>
        <v/>
      </c>
      <c r="AE33" s="68"/>
      <c r="AF33" s="68"/>
      <c r="AG33" s="68"/>
      <c r="AH33" s="68"/>
      <c r="AJ33" s="167"/>
      <c r="AK33" s="167"/>
      <c r="AV33" s="84"/>
      <c r="AW33" s="84"/>
      <c r="AX33" s="84"/>
      <c r="AY33" s="84"/>
      <c r="AZ33" s="84"/>
      <c r="BA33" s="84"/>
      <c r="BB33" s="84"/>
      <c r="BC33" s="84"/>
      <c r="BD33" s="73"/>
      <c r="BE33" s="85"/>
      <c r="BF33" s="85"/>
      <c r="BG33" s="85"/>
      <c r="BH33" s="85"/>
      <c r="BI33" s="77"/>
    </row>
    <row r="34" spans="1:61" s="71" customFormat="1" ht="15.75" customHeight="1" thickBot="1">
      <c r="A34" s="331"/>
      <c r="B34" s="332"/>
      <c r="C34" s="332"/>
      <c r="D34" s="332"/>
      <c r="E34" s="332"/>
      <c r="F34" s="332"/>
      <c r="G34" s="332"/>
      <c r="H34" s="332"/>
      <c r="I34" s="332"/>
      <c r="J34" s="332"/>
      <c r="K34" s="217"/>
      <c r="L34" s="217"/>
      <c r="M34" s="217"/>
      <c r="N34" s="217"/>
      <c r="O34" s="217"/>
      <c r="P34" s="217"/>
      <c r="Q34" s="217"/>
      <c r="R34" s="217"/>
      <c r="S34" s="188"/>
      <c r="T34" s="188"/>
      <c r="U34" s="188"/>
      <c r="V34" s="189"/>
      <c r="W34" s="190"/>
      <c r="X34" s="191"/>
      <c r="Y34" s="190"/>
      <c r="Z34" s="192"/>
      <c r="AA34" s="193"/>
      <c r="AB34" s="77"/>
      <c r="AC34" s="78"/>
      <c r="AD34" s="78"/>
      <c r="AK34" s="75"/>
      <c r="AN34" s="86"/>
      <c r="AO34" s="86"/>
      <c r="AP34" s="86"/>
      <c r="AQ34" s="86"/>
      <c r="AR34" s="84"/>
      <c r="AS34" s="84"/>
      <c r="AT34" s="84"/>
      <c r="AU34" s="86"/>
      <c r="AV34" s="86"/>
      <c r="AW34" s="86"/>
      <c r="AX34" s="86"/>
      <c r="AY34" s="86"/>
      <c r="AZ34" s="86"/>
      <c r="BA34" s="86"/>
      <c r="BB34" s="86"/>
      <c r="BC34" s="86"/>
      <c r="BD34" s="87"/>
      <c r="BE34" s="88"/>
      <c r="BF34" s="87"/>
      <c r="BG34" s="82"/>
      <c r="BH34" s="82"/>
      <c r="BI34" s="77"/>
    </row>
    <row r="35" spans="1:61" s="71" customFormat="1" ht="15.75" customHeight="1" thickBot="1">
      <c r="A35" s="328" t="s">
        <v>82</v>
      </c>
      <c r="B35" s="329"/>
      <c r="C35" s="329"/>
      <c r="D35" s="329"/>
      <c r="E35" s="329"/>
      <c r="F35" s="329"/>
      <c r="G35" s="329"/>
      <c r="H35" s="329"/>
      <c r="I35" s="329"/>
      <c r="J35" s="330"/>
      <c r="K35" s="218"/>
      <c r="L35" s="218"/>
      <c r="M35" s="218"/>
      <c r="N35" s="218"/>
      <c r="O35" s="218"/>
      <c r="P35" s="218"/>
      <c r="Q35" s="218"/>
      <c r="R35" s="218"/>
      <c r="S35" s="5"/>
      <c r="T35" s="5"/>
      <c r="U35" s="5"/>
      <c r="V35" s="6"/>
      <c r="W35" s="9" t="s">
        <v>83</v>
      </c>
      <c r="X35" s="265">
        <f>SUM(X18:X33)</f>
        <v>0</v>
      </c>
      <c r="Y35" s="266"/>
      <c r="Z35" s="266"/>
      <c r="AA35" s="267"/>
      <c r="AB35" s="77"/>
      <c r="AC35" s="78"/>
      <c r="AD35" s="78"/>
      <c r="AK35" s="75"/>
      <c r="AN35" s="86"/>
      <c r="AO35" s="86"/>
      <c r="AP35" s="86"/>
      <c r="AQ35" s="86"/>
      <c r="AR35" s="84"/>
      <c r="AS35" s="84"/>
      <c r="AT35" s="84"/>
      <c r="AU35" s="86"/>
      <c r="AV35" s="86"/>
      <c r="AW35" s="86"/>
      <c r="AX35" s="86"/>
      <c r="AY35" s="86"/>
      <c r="AZ35" s="86"/>
      <c r="BA35" s="86"/>
      <c r="BB35" s="86"/>
      <c r="BC35" s="86"/>
      <c r="BD35" s="87"/>
      <c r="BE35" s="88"/>
      <c r="BF35" s="87"/>
      <c r="BG35" s="82"/>
      <c r="BH35" s="82"/>
      <c r="BI35" s="77"/>
    </row>
    <row r="36" spans="1:61" s="71" customFormat="1">
      <c r="A36" s="325"/>
      <c r="B36" s="326"/>
      <c r="C36" s="326"/>
      <c r="D36" s="326"/>
      <c r="E36" s="326"/>
      <c r="F36" s="326"/>
      <c r="G36" s="326"/>
      <c r="H36" s="326"/>
      <c r="I36" s="326"/>
      <c r="J36" s="327"/>
      <c r="K36" s="218"/>
      <c r="L36" s="218"/>
      <c r="M36" s="218"/>
      <c r="N36" s="218"/>
      <c r="O36" s="218"/>
      <c r="P36" s="218"/>
      <c r="Q36" s="218"/>
      <c r="R36" s="218"/>
      <c r="S36" s="5"/>
      <c r="T36" s="5"/>
      <c r="U36" s="5"/>
      <c r="V36" s="5"/>
      <c r="W36" s="7"/>
      <c r="X36" s="8"/>
      <c r="Y36" s="7"/>
      <c r="Z36" s="12"/>
      <c r="AA36" s="194" t="s">
        <v>84</v>
      </c>
      <c r="AB36" s="77"/>
      <c r="AC36" s="78"/>
      <c r="AD36" s="78"/>
      <c r="AK36" s="75"/>
      <c r="AN36" s="86"/>
      <c r="AO36" s="86"/>
      <c r="AP36" s="86"/>
      <c r="AQ36" s="86"/>
      <c r="AR36" s="86"/>
      <c r="AS36" s="86"/>
      <c r="AT36" s="86"/>
      <c r="AU36" s="86"/>
      <c r="AV36" s="86"/>
      <c r="AW36" s="86"/>
      <c r="AX36" s="86"/>
      <c r="AY36" s="86"/>
      <c r="AZ36" s="86"/>
      <c r="BA36" s="86"/>
      <c r="BB36" s="86"/>
      <c r="BC36" s="86"/>
      <c r="BD36" s="87"/>
      <c r="BE36" s="88"/>
      <c r="BF36" s="87"/>
      <c r="BG36" s="82"/>
      <c r="BH36" s="82"/>
      <c r="BI36" s="77"/>
    </row>
    <row r="37" spans="1:61" s="71" customFormat="1" ht="12" customHeight="1" thickBot="1">
      <c r="A37" s="195"/>
      <c r="B37" s="4"/>
      <c r="C37" s="196"/>
      <c r="D37" s="10"/>
      <c r="E37" s="10"/>
      <c r="F37" s="5"/>
      <c r="G37" s="5"/>
      <c r="H37" s="5"/>
      <c r="I37" s="5"/>
      <c r="J37" s="5"/>
      <c r="K37" s="5"/>
      <c r="L37" s="5"/>
      <c r="M37" s="5"/>
      <c r="N37" s="5"/>
      <c r="O37" s="5"/>
      <c r="P37" s="5"/>
      <c r="Q37" s="5"/>
      <c r="R37" s="5"/>
      <c r="S37" s="5"/>
      <c r="T37" s="5"/>
      <c r="U37" s="5"/>
      <c r="V37" s="5"/>
      <c r="W37" s="7"/>
      <c r="X37" s="8"/>
      <c r="Y37" s="7"/>
      <c r="Z37" s="12"/>
      <c r="AA37" s="194"/>
      <c r="AB37" s="77"/>
      <c r="AC37" s="89"/>
      <c r="AD37" s="89"/>
      <c r="AV37" s="86"/>
      <c r="AW37" s="86"/>
      <c r="AX37" s="86"/>
      <c r="AY37" s="86"/>
      <c r="AZ37" s="86"/>
      <c r="BA37" s="86"/>
      <c r="BB37" s="86"/>
      <c r="BC37" s="86"/>
      <c r="BD37" s="87"/>
      <c r="BE37" s="88"/>
      <c r="BF37" s="87"/>
      <c r="BG37" s="82"/>
      <c r="BH37" s="82"/>
      <c r="BI37" s="77"/>
    </row>
    <row r="38" spans="1:61" s="71" customFormat="1" ht="16.5" customHeight="1" thickBot="1">
      <c r="A38" s="297" t="s">
        <v>85</v>
      </c>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9"/>
      <c r="AB38" s="100"/>
      <c r="AC38" s="89"/>
      <c r="AD38" s="89"/>
      <c r="AV38" s="82"/>
      <c r="AW38" s="82"/>
      <c r="AX38" s="82"/>
      <c r="AY38" s="82"/>
      <c r="AZ38" s="82"/>
      <c r="BA38" s="82"/>
      <c r="BB38" s="82"/>
      <c r="BC38" s="82"/>
      <c r="BD38" s="97"/>
      <c r="BE38" s="98"/>
      <c r="BF38" s="87"/>
      <c r="BG38" s="99"/>
      <c r="BH38" s="82"/>
      <c r="BI38" s="77"/>
    </row>
    <row r="39" spans="1:61" s="71" customFormat="1" ht="16.5" customHeight="1">
      <c r="A39" s="214" t="s">
        <v>86</v>
      </c>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6"/>
      <c r="AB39" s="100"/>
      <c r="AC39" s="89"/>
      <c r="AD39" s="89"/>
      <c r="AV39" s="82"/>
      <c r="AW39" s="82"/>
      <c r="AX39" s="82"/>
      <c r="AY39" s="82"/>
      <c r="AZ39" s="82"/>
      <c r="BA39" s="82"/>
      <c r="BB39" s="82"/>
      <c r="BC39" s="82"/>
      <c r="BD39" s="97"/>
      <c r="BE39" s="98"/>
      <c r="BF39" s="87"/>
      <c r="BG39" s="99"/>
      <c r="BH39" s="82"/>
      <c r="BI39" s="77"/>
    </row>
    <row r="40" spans="1:61" s="71" customFormat="1" ht="82.5" customHeight="1">
      <c r="A40" s="262" t="s">
        <v>87</v>
      </c>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4"/>
      <c r="AB40" s="100"/>
      <c r="AC40" s="89"/>
      <c r="AD40" s="89"/>
      <c r="AV40" s="100"/>
      <c r="AW40" s="100"/>
      <c r="AX40" s="100"/>
      <c r="AY40" s="100"/>
      <c r="AZ40" s="100"/>
      <c r="BA40" s="100"/>
      <c r="BB40" s="100"/>
      <c r="BC40" s="100"/>
      <c r="BD40" s="100"/>
      <c r="BE40" s="100"/>
      <c r="BF40" s="100"/>
      <c r="BG40" s="100"/>
      <c r="BH40" s="100"/>
      <c r="BI40" s="100"/>
    </row>
    <row r="41" spans="1:61" s="71" customFormat="1" ht="9" customHeight="1">
      <c r="A41" s="28"/>
      <c r="B41" s="31"/>
      <c r="C41" s="30"/>
      <c r="D41" s="30"/>
      <c r="E41" s="30"/>
      <c r="F41" s="30"/>
      <c r="G41" s="30"/>
      <c r="H41" s="30"/>
      <c r="I41" s="30"/>
      <c r="J41" s="30"/>
      <c r="K41" s="30"/>
      <c r="L41" s="30"/>
      <c r="M41" s="30"/>
      <c r="N41" s="30"/>
      <c r="O41" s="30"/>
      <c r="P41" s="30"/>
      <c r="Q41" s="30"/>
      <c r="R41" s="30"/>
      <c r="S41" s="30"/>
      <c r="T41" s="30"/>
      <c r="U41" s="30"/>
      <c r="V41" s="30"/>
      <c r="W41" s="30"/>
      <c r="X41" s="30"/>
      <c r="Y41" s="30"/>
      <c r="Z41" s="30"/>
      <c r="AA41" s="29"/>
      <c r="AB41" s="100"/>
      <c r="AC41" s="89"/>
      <c r="AD41" s="89"/>
      <c r="AV41" s="100"/>
      <c r="AW41" s="100"/>
      <c r="AX41" s="100"/>
      <c r="AY41" s="100"/>
      <c r="AZ41" s="100"/>
      <c r="BA41" s="100"/>
      <c r="BB41" s="100"/>
      <c r="BC41" s="100"/>
      <c r="BD41" s="100"/>
      <c r="BE41" s="100"/>
      <c r="BF41" s="100"/>
      <c r="BG41" s="100"/>
      <c r="BH41" s="100"/>
      <c r="BI41" s="100"/>
    </row>
    <row r="42" spans="1:61" s="71" customFormat="1" ht="13.5" customHeight="1">
      <c r="A42" s="15"/>
      <c r="B42" s="17"/>
      <c r="C42" s="16"/>
      <c r="D42" s="16"/>
      <c r="E42" s="16"/>
      <c r="F42" s="16"/>
      <c r="G42" s="344" t="s">
        <v>88</v>
      </c>
      <c r="H42" s="345"/>
      <c r="I42" s="345"/>
      <c r="J42" s="345"/>
      <c r="K42" s="346"/>
      <c r="L42" s="344" t="s">
        <v>89</v>
      </c>
      <c r="M42" s="345"/>
      <c r="N42" s="345"/>
      <c r="O42" s="345"/>
      <c r="P42" s="345"/>
      <c r="Q42" s="345"/>
      <c r="R42" s="345"/>
      <c r="S42" s="345"/>
      <c r="T42" s="345"/>
      <c r="U42" s="345"/>
      <c r="V42" s="346"/>
      <c r="W42" s="32"/>
      <c r="X42" s="16"/>
      <c r="Y42" s="16"/>
      <c r="Z42" s="16"/>
      <c r="AA42" s="19"/>
      <c r="AB42" s="100"/>
      <c r="AC42" s="89"/>
      <c r="AD42" s="89"/>
      <c r="AV42" s="100"/>
      <c r="AW42" s="100"/>
      <c r="AX42" s="100"/>
      <c r="AY42" s="100"/>
      <c r="AZ42" s="100"/>
      <c r="BA42" s="100"/>
      <c r="BB42" s="100"/>
      <c r="BC42" s="100"/>
      <c r="BD42" s="100"/>
      <c r="BE42" s="100"/>
      <c r="BF42" s="100"/>
      <c r="BG42" s="100"/>
      <c r="BH42" s="100"/>
      <c r="BI42" s="100"/>
    </row>
    <row r="43" spans="1:61" s="71" customFormat="1" ht="13.5" customHeight="1">
      <c r="A43" s="15"/>
      <c r="B43" s="18"/>
      <c r="C43" s="16"/>
      <c r="D43" s="16"/>
      <c r="E43" s="16"/>
      <c r="F43" s="16"/>
      <c r="G43" s="347" t="s">
        <v>90</v>
      </c>
      <c r="H43" s="348"/>
      <c r="I43" s="348"/>
      <c r="J43" s="348"/>
      <c r="K43" s="349"/>
      <c r="L43" s="335" t="s">
        <v>91</v>
      </c>
      <c r="M43" s="336"/>
      <c r="N43" s="336"/>
      <c r="O43" s="336"/>
      <c r="P43" s="336"/>
      <c r="Q43" s="336"/>
      <c r="R43" s="336"/>
      <c r="S43" s="336"/>
      <c r="T43" s="336"/>
      <c r="U43" s="336"/>
      <c r="V43" s="337"/>
      <c r="W43" s="33"/>
      <c r="X43" s="16"/>
      <c r="Y43" s="16"/>
      <c r="Z43" s="16"/>
      <c r="AA43" s="19"/>
      <c r="AB43" s="100"/>
      <c r="AC43" s="89"/>
      <c r="AD43" s="89"/>
      <c r="AV43" s="100"/>
      <c r="AW43" s="100"/>
      <c r="AX43" s="100"/>
      <c r="AY43" s="100"/>
      <c r="AZ43" s="100"/>
      <c r="BA43" s="100"/>
      <c r="BB43" s="100"/>
      <c r="BC43" s="100"/>
      <c r="BD43" s="100"/>
      <c r="BE43" s="100"/>
      <c r="BF43" s="100"/>
      <c r="BG43" s="100"/>
      <c r="BH43" s="100"/>
      <c r="BI43" s="100"/>
    </row>
    <row r="44" spans="1:61" s="71" customFormat="1" ht="13.5" customHeight="1">
      <c r="A44" s="15"/>
      <c r="B44" s="18"/>
      <c r="C44" s="16"/>
      <c r="D44" s="16"/>
      <c r="E44" s="16"/>
      <c r="F44" s="16"/>
      <c r="G44" s="347" t="s">
        <v>92</v>
      </c>
      <c r="H44" s="348"/>
      <c r="I44" s="348"/>
      <c r="J44" s="348"/>
      <c r="K44" s="349"/>
      <c r="L44" s="335" t="s">
        <v>93</v>
      </c>
      <c r="M44" s="336"/>
      <c r="N44" s="336"/>
      <c r="O44" s="336"/>
      <c r="P44" s="336"/>
      <c r="Q44" s="336"/>
      <c r="R44" s="336"/>
      <c r="S44" s="336"/>
      <c r="T44" s="336"/>
      <c r="U44" s="336"/>
      <c r="V44" s="337"/>
      <c r="W44" s="33"/>
      <c r="X44" s="16"/>
      <c r="Y44" s="16"/>
      <c r="Z44" s="16"/>
      <c r="AA44" s="19"/>
      <c r="AB44" s="100"/>
      <c r="AC44" s="89"/>
      <c r="AD44" s="89"/>
      <c r="AV44" s="100"/>
      <c r="AW44" s="100"/>
      <c r="AX44" s="100"/>
      <c r="AY44" s="100"/>
      <c r="AZ44" s="100"/>
      <c r="BA44" s="100"/>
      <c r="BB44" s="100"/>
      <c r="BC44" s="100"/>
      <c r="BD44" s="100"/>
      <c r="BE44" s="100"/>
      <c r="BF44" s="100"/>
      <c r="BG44" s="100"/>
      <c r="BH44" s="100"/>
      <c r="BI44" s="100"/>
    </row>
    <row r="45" spans="1:61" s="71" customFormat="1" ht="26.25" customHeight="1">
      <c r="A45" s="15"/>
      <c r="B45" s="18"/>
      <c r="C45" s="16"/>
      <c r="D45" s="16"/>
      <c r="E45" s="16"/>
      <c r="F45" s="16"/>
      <c r="G45" s="341" t="s">
        <v>94</v>
      </c>
      <c r="H45" s="342"/>
      <c r="I45" s="342"/>
      <c r="J45" s="342"/>
      <c r="K45" s="343"/>
      <c r="L45" s="338" t="s">
        <v>95</v>
      </c>
      <c r="M45" s="339"/>
      <c r="N45" s="339"/>
      <c r="O45" s="339"/>
      <c r="P45" s="339"/>
      <c r="Q45" s="339"/>
      <c r="R45" s="339"/>
      <c r="S45" s="339"/>
      <c r="T45" s="339"/>
      <c r="U45" s="339"/>
      <c r="V45" s="340"/>
      <c r="W45" s="34"/>
      <c r="X45" s="16"/>
      <c r="Y45" s="16"/>
      <c r="Z45" s="16"/>
      <c r="AA45" s="19"/>
      <c r="AB45" s="100"/>
      <c r="AC45" s="89"/>
      <c r="AD45" s="89"/>
      <c r="AV45" s="100"/>
      <c r="AW45" s="100"/>
      <c r="AX45" s="100"/>
      <c r="AY45" s="100"/>
      <c r="AZ45" s="100"/>
      <c r="BA45" s="100"/>
      <c r="BB45" s="100"/>
      <c r="BC45" s="100"/>
      <c r="BD45" s="100"/>
      <c r="BE45" s="100"/>
      <c r="BF45" s="100"/>
      <c r="BG45" s="100"/>
      <c r="BH45" s="100"/>
      <c r="BI45" s="100"/>
    </row>
    <row r="46" spans="1:61" s="71" customFormat="1" ht="10.5" customHeight="1">
      <c r="A46" s="15"/>
      <c r="B46" s="18"/>
      <c r="C46" s="16"/>
      <c r="D46" s="16"/>
      <c r="E46" s="16"/>
      <c r="F46" s="16"/>
      <c r="G46" s="35"/>
      <c r="H46" s="35"/>
      <c r="I46" s="35"/>
      <c r="J46" s="35"/>
      <c r="K46" s="35"/>
      <c r="L46" s="197"/>
      <c r="M46" s="197"/>
      <c r="N46" s="197"/>
      <c r="O46" s="197"/>
      <c r="P46" s="197"/>
      <c r="Q46" s="197"/>
      <c r="R46" s="197"/>
      <c r="S46" s="197"/>
      <c r="T46" s="197"/>
      <c r="U46" s="197"/>
      <c r="V46" s="197"/>
      <c r="W46" s="34"/>
      <c r="X46" s="16"/>
      <c r="Y46" s="16"/>
      <c r="Z46" s="16"/>
      <c r="AA46" s="19"/>
      <c r="AB46" s="100"/>
      <c r="AC46" s="89"/>
      <c r="AD46" s="89"/>
      <c r="AV46" s="100"/>
      <c r="AW46" s="100"/>
      <c r="AX46" s="100"/>
      <c r="AY46" s="100"/>
      <c r="AZ46" s="100"/>
      <c r="BA46" s="100"/>
      <c r="BB46" s="100"/>
      <c r="BC46" s="100"/>
      <c r="BD46" s="100"/>
      <c r="BE46" s="100"/>
      <c r="BF46" s="100"/>
      <c r="BG46" s="100"/>
      <c r="BH46" s="100"/>
      <c r="BI46" s="100"/>
    </row>
    <row r="47" spans="1:61" s="71" customFormat="1" ht="13.5" customHeight="1">
      <c r="A47" s="262" t="s">
        <v>96</v>
      </c>
      <c r="B47" s="263"/>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4"/>
      <c r="AB47" s="100"/>
      <c r="AC47" s="89"/>
      <c r="AD47" s="89"/>
      <c r="AV47" s="100"/>
      <c r="AW47" s="100"/>
      <c r="AX47" s="100"/>
      <c r="AY47" s="100"/>
      <c r="AZ47" s="100"/>
      <c r="BA47" s="100"/>
      <c r="BB47" s="100"/>
      <c r="BC47" s="100"/>
      <c r="BD47" s="100"/>
      <c r="BE47" s="100"/>
      <c r="BF47" s="100"/>
      <c r="BG47" s="100"/>
      <c r="BH47" s="100"/>
      <c r="BI47" s="100"/>
    </row>
    <row r="48" spans="1:61" s="71" customFormat="1" ht="48.75" customHeight="1">
      <c r="A48" s="262" t="s">
        <v>97</v>
      </c>
      <c r="B48" s="263"/>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4"/>
      <c r="AB48" s="100"/>
      <c r="AC48" s="89"/>
      <c r="AD48" s="89"/>
      <c r="AV48" s="100"/>
      <c r="AW48" s="100"/>
      <c r="AX48" s="100"/>
      <c r="AY48" s="100"/>
      <c r="AZ48" s="100"/>
      <c r="BA48" s="100"/>
      <c r="BB48" s="100"/>
      <c r="BC48" s="100"/>
      <c r="BD48" s="100"/>
      <c r="BE48" s="100"/>
      <c r="BF48" s="100"/>
      <c r="BG48" s="100"/>
      <c r="BH48" s="100"/>
      <c r="BI48" s="100"/>
    </row>
    <row r="49" spans="1:61" s="71" customFormat="1" ht="45" customHeight="1">
      <c r="A49" s="262" t="s">
        <v>98</v>
      </c>
      <c r="B49" s="263"/>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4"/>
      <c r="AB49" s="100"/>
      <c r="AC49" s="89"/>
      <c r="AD49" s="89"/>
      <c r="AF49" s="168"/>
      <c r="AG49" s="169"/>
      <c r="AH49" s="169"/>
      <c r="AI49" s="170"/>
      <c r="AJ49" s="170"/>
      <c r="AK49" s="68"/>
      <c r="AL49" s="68"/>
      <c r="AM49" s="68"/>
      <c r="AN49" s="68"/>
      <c r="AO49" s="68"/>
      <c r="AP49" s="68"/>
      <c r="AQ49" s="68"/>
      <c r="AR49" s="68"/>
      <c r="AS49" s="68"/>
      <c r="AT49" s="67"/>
      <c r="AU49" s="67"/>
      <c r="AV49" s="100"/>
      <c r="AW49" s="100"/>
      <c r="AX49" s="100"/>
      <c r="AY49" s="100"/>
      <c r="AZ49" s="100"/>
      <c r="BA49" s="100"/>
      <c r="BB49" s="100"/>
      <c r="BC49" s="100"/>
      <c r="BD49" s="100"/>
      <c r="BE49" s="100"/>
      <c r="BF49" s="100"/>
      <c r="BG49" s="100"/>
      <c r="BH49" s="100"/>
      <c r="BI49" s="100"/>
    </row>
    <row r="50" spans="1:61" s="71" customFormat="1" ht="35.25" customHeight="1">
      <c r="A50" s="247" t="s">
        <v>99</v>
      </c>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9"/>
      <c r="AB50" s="100"/>
      <c r="AC50" s="89"/>
      <c r="AD50" s="89"/>
      <c r="AE50" s="68"/>
      <c r="AK50" s="91"/>
      <c r="AL50" s="100"/>
      <c r="AM50" s="100"/>
      <c r="AN50" s="100"/>
      <c r="AO50" s="100"/>
      <c r="AP50" s="100"/>
      <c r="AQ50" s="100"/>
      <c r="AR50" s="82"/>
      <c r="AS50" s="82"/>
      <c r="AT50" s="82"/>
      <c r="AU50" s="100"/>
      <c r="AV50" s="100"/>
      <c r="AW50" s="100"/>
      <c r="AX50" s="100"/>
      <c r="AY50" s="100"/>
      <c r="AZ50" s="100"/>
      <c r="BA50" s="100"/>
      <c r="BB50" s="100"/>
      <c r="BC50" s="100"/>
      <c r="BD50" s="100"/>
      <c r="BE50" s="100"/>
      <c r="BF50" s="100"/>
      <c r="BG50" s="100"/>
      <c r="BH50" s="100"/>
      <c r="BI50" s="100"/>
    </row>
    <row r="51" spans="1:61" s="71" customFormat="1" ht="13.5" hidden="1" customHeight="1">
      <c r="A51" s="41"/>
      <c r="B51" s="41"/>
      <c r="C51" s="55"/>
      <c r="D51" s="55"/>
      <c r="E51" s="55"/>
      <c r="F51" s="55"/>
      <c r="G51" s="55"/>
      <c r="H51" s="48"/>
      <c r="I51" s="48"/>
      <c r="J51" s="48"/>
      <c r="K51" s="48"/>
      <c r="L51" s="48"/>
      <c r="M51" s="48"/>
      <c r="N51" s="48"/>
      <c r="O51" s="132"/>
      <c r="P51" s="48"/>
      <c r="Q51" s="48"/>
      <c r="R51" s="48"/>
      <c r="S51" s="48"/>
      <c r="T51" s="48"/>
      <c r="U51" s="48"/>
      <c r="V51" s="48"/>
      <c r="W51" s="48"/>
      <c r="X51" s="48"/>
      <c r="Y51" s="48"/>
      <c r="Z51" s="48"/>
      <c r="AA51" s="48"/>
      <c r="AB51" s="100"/>
      <c r="AC51" s="89"/>
      <c r="AD51" s="89"/>
      <c r="AE51" s="68"/>
      <c r="AK51" s="91"/>
      <c r="AL51" s="100"/>
      <c r="AM51" s="100"/>
      <c r="AN51" s="100"/>
      <c r="AO51" s="100"/>
      <c r="AP51" s="100"/>
      <c r="AQ51" s="100"/>
      <c r="AR51" s="82"/>
      <c r="AS51" s="82"/>
      <c r="AT51" s="82"/>
      <c r="AU51" s="100"/>
      <c r="AV51" s="100"/>
      <c r="AW51" s="100"/>
      <c r="AX51" s="100"/>
      <c r="AY51" s="100"/>
      <c r="AZ51" s="100"/>
      <c r="BA51" s="100"/>
      <c r="BB51" s="100"/>
      <c r="BC51" s="100"/>
      <c r="BD51" s="100"/>
      <c r="BE51" s="100"/>
      <c r="BF51" s="100"/>
      <c r="BG51" s="100"/>
      <c r="BH51" s="100"/>
      <c r="BI51" s="100"/>
    </row>
    <row r="52" spans="1:61" s="71" customFormat="1" ht="13.5" hidden="1" customHeight="1">
      <c r="A52" s="41"/>
      <c r="B52" s="41"/>
      <c r="C52" s="55"/>
      <c r="D52" s="55"/>
      <c r="E52" s="55"/>
      <c r="F52" s="55"/>
      <c r="G52" s="55"/>
      <c r="H52" s="48"/>
      <c r="I52" s="48"/>
      <c r="J52" s="48"/>
      <c r="K52" s="48"/>
      <c r="L52" s="48"/>
      <c r="M52" s="48"/>
      <c r="N52" s="48"/>
      <c r="O52" s="132"/>
      <c r="P52" s="48"/>
      <c r="Q52" s="48"/>
      <c r="R52" s="48"/>
      <c r="S52" s="48"/>
      <c r="T52" s="48"/>
      <c r="U52" s="48"/>
      <c r="V52" s="48"/>
      <c r="W52" s="48"/>
      <c r="X52" s="48"/>
      <c r="Y52" s="48"/>
      <c r="Z52" s="48"/>
      <c r="AA52" s="48"/>
      <c r="AB52" s="100"/>
      <c r="AC52" s="89"/>
      <c r="AD52" s="89"/>
      <c r="AE52" s="103"/>
      <c r="AK52" s="91"/>
      <c r="AL52" s="100"/>
      <c r="AM52" s="84"/>
      <c r="AN52" s="84"/>
      <c r="AO52" s="84"/>
      <c r="AP52" s="100"/>
      <c r="AQ52" s="100"/>
      <c r="AR52" s="82"/>
      <c r="AS52" s="82"/>
      <c r="AT52" s="82"/>
      <c r="AU52" s="100"/>
      <c r="AV52" s="100"/>
      <c r="AW52" s="100"/>
      <c r="AX52" s="100"/>
      <c r="AY52" s="100"/>
      <c r="AZ52" s="100"/>
      <c r="BA52" s="100"/>
      <c r="BB52" s="100"/>
      <c r="BC52" s="100"/>
      <c r="BD52" s="100"/>
      <c r="BE52" s="100"/>
      <c r="BF52" s="100"/>
      <c r="BG52" s="100"/>
      <c r="BH52" s="100"/>
      <c r="BI52" s="100"/>
    </row>
    <row r="53" spans="1:61" s="71" customFormat="1" ht="13.5" hidden="1" customHeight="1">
      <c r="A53" s="41"/>
      <c r="B53" s="41"/>
      <c r="C53" s="55"/>
      <c r="D53" s="37"/>
      <c r="E53" s="55"/>
      <c r="F53" s="55"/>
      <c r="G53" s="55"/>
      <c r="H53" s="48"/>
      <c r="I53" s="48"/>
      <c r="J53" s="48"/>
      <c r="K53" s="48"/>
      <c r="L53" s="48"/>
      <c r="M53" s="48"/>
      <c r="N53" s="48"/>
      <c r="O53" s="132"/>
      <c r="P53" s="48"/>
      <c r="Q53" s="48"/>
      <c r="R53" s="48"/>
      <c r="S53" s="48"/>
      <c r="T53" s="48"/>
      <c r="U53" s="48"/>
      <c r="V53" s="48"/>
      <c r="W53" s="48"/>
      <c r="X53" s="48"/>
      <c r="Y53" s="48"/>
      <c r="Z53" s="48"/>
      <c r="AA53" s="48"/>
      <c r="AB53" s="100"/>
      <c r="AC53" s="89"/>
      <c r="AD53" s="89"/>
      <c r="AK53" s="91"/>
      <c r="AL53" s="100"/>
      <c r="AM53" s="84"/>
      <c r="AN53" s="84"/>
      <c r="AO53" s="84"/>
      <c r="AP53" s="100"/>
      <c r="AQ53" s="100"/>
      <c r="AR53" s="82"/>
      <c r="AS53" s="82"/>
      <c r="AT53" s="82"/>
      <c r="AU53" s="100"/>
      <c r="AV53" s="100"/>
      <c r="AW53" s="100"/>
      <c r="AX53" s="100"/>
      <c r="AY53" s="100"/>
      <c r="AZ53" s="100"/>
      <c r="BA53" s="100"/>
      <c r="BB53" s="100"/>
      <c r="BC53" s="100"/>
      <c r="BD53" s="100"/>
      <c r="BE53" s="100"/>
      <c r="BF53" s="100"/>
      <c r="BG53" s="100"/>
      <c r="BH53" s="100"/>
      <c r="BI53" s="100"/>
    </row>
    <row r="54" spans="1:61" s="71" customFormat="1" ht="13.5" hidden="1" customHeight="1">
      <c r="A54" s="41"/>
      <c r="B54" s="41"/>
      <c r="C54" s="55"/>
      <c r="D54" s="37"/>
      <c r="E54" s="55"/>
      <c r="F54" s="55"/>
      <c r="G54" s="55"/>
      <c r="H54" s="48"/>
      <c r="I54" s="48"/>
      <c r="J54" s="48"/>
      <c r="K54" s="48"/>
      <c r="L54" s="48"/>
      <c r="M54" s="48"/>
      <c r="N54" s="48"/>
      <c r="O54" s="132"/>
      <c r="P54" s="48"/>
      <c r="Q54" s="48"/>
      <c r="R54" s="48"/>
      <c r="S54" s="48"/>
      <c r="T54" s="48"/>
      <c r="U54" s="48"/>
      <c r="V54" s="48"/>
      <c r="W54" s="48"/>
      <c r="X54" s="48"/>
      <c r="Y54" s="48"/>
      <c r="Z54" s="48"/>
      <c r="AA54" s="48"/>
      <c r="AB54" s="100"/>
      <c r="AC54" s="89"/>
      <c r="AD54" s="89"/>
      <c r="AK54" s="91"/>
      <c r="AL54" s="100"/>
      <c r="AN54" s="70"/>
      <c r="AO54" s="70"/>
      <c r="AP54" s="100"/>
      <c r="AQ54" s="100"/>
      <c r="AR54" s="82"/>
      <c r="AS54" s="82"/>
      <c r="AT54" s="82"/>
      <c r="AU54" s="100"/>
      <c r="AV54" s="100"/>
      <c r="AW54" s="100"/>
      <c r="AX54" s="100"/>
      <c r="AY54" s="100"/>
      <c r="AZ54" s="100"/>
      <c r="BA54" s="100"/>
      <c r="BB54" s="100"/>
      <c r="BC54" s="100"/>
      <c r="BD54" s="100"/>
      <c r="BE54" s="100"/>
      <c r="BF54" s="100"/>
      <c r="BG54" s="100"/>
      <c r="BH54" s="100"/>
      <c r="BI54" s="100"/>
    </row>
    <row r="55" spans="1:61" s="71" customFormat="1" ht="13.5" hidden="1" customHeight="1">
      <c r="A55" s="41"/>
      <c r="B55" s="41"/>
      <c r="C55" s="55"/>
      <c r="D55" s="37"/>
      <c r="E55" s="55"/>
      <c r="F55" s="55"/>
      <c r="G55" s="55"/>
      <c r="H55" s="48"/>
      <c r="I55" s="48"/>
      <c r="J55" s="48"/>
      <c r="K55" s="48"/>
      <c r="L55" s="48"/>
      <c r="M55" s="48"/>
      <c r="N55" s="48"/>
      <c r="O55" s="132"/>
      <c r="P55" s="48"/>
      <c r="Q55" s="48"/>
      <c r="R55" s="48"/>
      <c r="S55" s="48"/>
      <c r="T55" s="48"/>
      <c r="U55" s="48"/>
      <c r="V55" s="48"/>
      <c r="W55" s="48"/>
      <c r="X55" s="48"/>
      <c r="Y55" s="48"/>
      <c r="Z55" s="48"/>
      <c r="AA55" s="48"/>
      <c r="AB55" s="100"/>
      <c r="AC55" s="89"/>
      <c r="AD55" s="89"/>
      <c r="AK55" s="91"/>
      <c r="AL55" s="100"/>
      <c r="AN55" s="70"/>
      <c r="AO55" s="174"/>
      <c r="AP55" s="100"/>
      <c r="AQ55" s="100"/>
      <c r="AR55" s="82"/>
      <c r="AS55" s="82"/>
      <c r="AT55" s="82"/>
      <c r="AU55" s="100"/>
      <c r="AV55" s="100"/>
      <c r="AW55" s="100"/>
      <c r="AX55" s="100"/>
      <c r="AY55" s="100"/>
      <c r="AZ55" s="100"/>
      <c r="BA55" s="100"/>
      <c r="BB55" s="100"/>
      <c r="BC55" s="100"/>
      <c r="BD55" s="100"/>
      <c r="BE55" s="100"/>
      <c r="BF55" s="100"/>
      <c r="BG55" s="100"/>
      <c r="BH55" s="100"/>
      <c r="BI55" s="100"/>
    </row>
    <row r="56" spans="1:61" s="71" customFormat="1" ht="13.5" hidden="1" customHeight="1">
      <c r="A56" s="41"/>
      <c r="B56" s="41"/>
      <c r="C56" s="55"/>
      <c r="D56" s="37"/>
      <c r="E56" s="55"/>
      <c r="F56" s="55"/>
      <c r="G56" s="55"/>
      <c r="H56" s="48"/>
      <c r="I56" s="48"/>
      <c r="J56" s="48"/>
      <c r="K56" s="48"/>
      <c r="L56" s="48"/>
      <c r="M56" s="48"/>
      <c r="N56" s="48"/>
      <c r="O56" s="132"/>
      <c r="P56" s="48"/>
      <c r="Q56" s="48"/>
      <c r="R56" s="48"/>
      <c r="S56" s="48"/>
      <c r="T56" s="48"/>
      <c r="U56" s="48"/>
      <c r="V56" s="48"/>
      <c r="W56" s="48"/>
      <c r="X56" s="48"/>
      <c r="Y56" s="48"/>
      <c r="Z56" s="48"/>
      <c r="AA56" s="48"/>
      <c r="AB56" s="100"/>
      <c r="AC56" s="89"/>
      <c r="AD56" s="89"/>
      <c r="AK56" s="91"/>
      <c r="AL56" s="100"/>
      <c r="AN56" s="70"/>
      <c r="AO56" s="174"/>
      <c r="AP56" s="100"/>
      <c r="AQ56" s="100"/>
      <c r="AR56" s="82"/>
      <c r="AS56" s="82"/>
      <c r="AT56" s="82"/>
      <c r="AU56" s="100"/>
      <c r="AV56" s="100"/>
      <c r="AW56" s="100"/>
      <c r="AX56" s="100"/>
      <c r="AY56" s="100"/>
      <c r="AZ56" s="100"/>
      <c r="BA56" s="100"/>
      <c r="BB56" s="100"/>
      <c r="BC56" s="100"/>
      <c r="BD56" s="100"/>
      <c r="BE56" s="100"/>
      <c r="BF56" s="100"/>
      <c r="BG56" s="100"/>
      <c r="BH56" s="100"/>
      <c r="BI56" s="100"/>
    </row>
    <row r="57" spans="1:61" s="71" customFormat="1" ht="17.25" hidden="1" customHeight="1">
      <c r="A57" s="41"/>
      <c r="B57" s="133"/>
      <c r="C57" s="41"/>
      <c r="D57" s="37"/>
      <c r="E57" s="48"/>
      <c r="F57" s="48"/>
      <c r="G57" s="48"/>
      <c r="H57" s="48"/>
      <c r="I57" s="48"/>
      <c r="J57" s="48"/>
      <c r="K57" s="48"/>
      <c r="L57" s="48"/>
      <c r="M57" s="48"/>
      <c r="N57" s="48"/>
      <c r="O57" s="48"/>
      <c r="P57" s="48"/>
      <c r="Q57" s="134"/>
      <c r="R57" s="134"/>
      <c r="S57" s="135"/>
      <c r="T57" s="135"/>
      <c r="U57" s="135"/>
      <c r="V57" s="135"/>
      <c r="W57" s="135"/>
      <c r="X57" s="48"/>
      <c r="Y57" s="48"/>
      <c r="Z57" s="187"/>
      <c r="AA57" s="187"/>
      <c r="AB57" s="100"/>
      <c r="AC57" s="104"/>
      <c r="AD57" s="104"/>
      <c r="AK57" s="91"/>
      <c r="AL57" s="100"/>
      <c r="AN57" s="70"/>
      <c r="AO57" s="174"/>
      <c r="AP57" s="100"/>
      <c r="AQ57" s="100"/>
      <c r="AR57" s="100"/>
      <c r="AS57" s="100"/>
      <c r="AT57" s="100"/>
      <c r="AU57" s="100"/>
      <c r="AV57" s="100"/>
      <c r="AW57" s="100"/>
      <c r="AX57" s="100"/>
      <c r="AY57" s="100"/>
      <c r="AZ57" s="100"/>
      <c r="BA57" s="100"/>
      <c r="BB57" s="100"/>
      <c r="BC57" s="100"/>
      <c r="BD57" s="100"/>
      <c r="BE57" s="100"/>
      <c r="BF57" s="100"/>
      <c r="BG57" s="100"/>
      <c r="BH57" s="100"/>
      <c r="BI57" s="100"/>
    </row>
    <row r="58" spans="1:61" s="71" customFormat="1" ht="13.5" hidden="1" customHeight="1">
      <c r="A58" s="41"/>
      <c r="B58" s="133"/>
      <c r="C58" s="41"/>
      <c r="D58" s="37"/>
      <c r="E58" s="48"/>
      <c r="F58" s="48"/>
      <c r="G58" s="48"/>
      <c r="H58" s="48"/>
      <c r="I58" s="48"/>
      <c r="J58" s="134"/>
      <c r="K58" s="48"/>
      <c r="L58" s="48"/>
      <c r="M58" s="48"/>
      <c r="N58" s="48"/>
      <c r="O58" s="48"/>
      <c r="P58" s="48"/>
      <c r="Q58" s="37"/>
      <c r="R58" s="134"/>
      <c r="S58" s="135"/>
      <c r="T58" s="135"/>
      <c r="U58" s="135"/>
      <c r="V58" s="135"/>
      <c r="W58" s="135"/>
      <c r="X58" s="48"/>
      <c r="Y58" s="48"/>
      <c r="Z58" s="48"/>
      <c r="AA58" s="48"/>
      <c r="AB58" s="77"/>
      <c r="AC58" s="104"/>
      <c r="AD58" s="104"/>
      <c r="AK58" s="91"/>
      <c r="AL58" s="100"/>
      <c r="AN58" s="70"/>
      <c r="AO58" s="174"/>
      <c r="AP58" s="100"/>
      <c r="AQ58" s="100"/>
      <c r="AR58" s="100"/>
      <c r="AS58" s="100"/>
      <c r="AT58" s="100"/>
      <c r="AU58" s="100"/>
      <c r="AV58" s="100"/>
      <c r="AW58" s="100"/>
      <c r="AX58" s="100"/>
      <c r="AY58" s="100"/>
      <c r="AZ58" s="100"/>
      <c r="BA58" s="100"/>
      <c r="BB58" s="100"/>
      <c r="BC58" s="100"/>
      <c r="BD58" s="100"/>
      <c r="BE58" s="100"/>
      <c r="BF58" s="100"/>
      <c r="BG58" s="100"/>
      <c r="BH58" s="100"/>
      <c r="BI58" s="100"/>
    </row>
    <row r="59" spans="1:61" s="71" customFormat="1" hidden="1">
      <c r="A59" s="41"/>
      <c r="B59" s="133"/>
      <c r="C59" s="41"/>
      <c r="D59" s="37"/>
      <c r="E59" s="46"/>
      <c r="F59" s="47"/>
      <c r="G59" s="47"/>
      <c r="H59" s="47"/>
      <c r="I59" s="47"/>
      <c r="J59" s="47"/>
      <c r="K59" s="47"/>
      <c r="L59" s="47"/>
      <c r="M59" s="47"/>
      <c r="N59" s="47"/>
      <c r="O59" s="47"/>
      <c r="P59" s="47"/>
      <c r="Q59" s="37"/>
      <c r="R59" s="47"/>
      <c r="S59" s="135"/>
      <c r="T59" s="135"/>
      <c r="U59" s="135"/>
      <c r="V59" s="135"/>
      <c r="W59" s="135"/>
      <c r="X59" s="49"/>
      <c r="Y59" s="43"/>
      <c r="Z59" s="53"/>
      <c r="AA59" s="47"/>
      <c r="AB59" s="77"/>
      <c r="AC59" s="104"/>
      <c r="AD59" s="104"/>
      <c r="AF59" s="105"/>
      <c r="AL59" s="91"/>
      <c r="AM59" s="125"/>
      <c r="AN59" s="70"/>
      <c r="AO59" s="174"/>
      <c r="AP59" s="82"/>
      <c r="AQ59" s="82"/>
      <c r="AR59" s="100"/>
      <c r="AS59" s="100"/>
      <c r="AT59" s="100"/>
      <c r="AU59" s="82"/>
      <c r="AV59" s="82"/>
      <c r="AW59" s="82"/>
      <c r="AX59" s="82"/>
      <c r="AY59" s="82"/>
      <c r="AZ59" s="82"/>
      <c r="BA59" s="82"/>
      <c r="BB59" s="82"/>
      <c r="BC59" s="82"/>
      <c r="BD59" s="97"/>
      <c r="BE59" s="97"/>
      <c r="BF59" s="92"/>
      <c r="BG59" s="93"/>
      <c r="BH59" s="82"/>
      <c r="BI59" s="77"/>
    </row>
    <row r="60" spans="1:61" s="71" customFormat="1" hidden="1">
      <c r="A60" s="144"/>
      <c r="B60" s="144"/>
      <c r="C60" s="144"/>
      <c r="D60" s="37"/>
      <c r="E60" s="37"/>
      <c r="F60" s="37"/>
      <c r="G60" s="47"/>
      <c r="H60" s="47"/>
      <c r="I60" s="47"/>
      <c r="J60" s="47"/>
      <c r="K60" s="47"/>
      <c r="L60" s="47"/>
      <c r="M60" s="47"/>
      <c r="N60" s="47"/>
      <c r="O60" s="47"/>
      <c r="P60" s="47"/>
      <c r="Q60" s="37"/>
      <c r="R60" s="47"/>
      <c r="S60" s="135"/>
      <c r="T60" s="135"/>
      <c r="U60" s="135"/>
      <c r="V60" s="135"/>
      <c r="W60" s="135"/>
      <c r="X60" s="37"/>
      <c r="Y60" s="37"/>
      <c r="Z60" s="37"/>
      <c r="AA60" s="37"/>
      <c r="AB60" s="100"/>
      <c r="AC60" s="94"/>
      <c r="AD60" s="94"/>
      <c r="AF60" s="105"/>
      <c r="AM60" s="125"/>
      <c r="AN60" s="70"/>
      <c r="AO60" s="174"/>
      <c r="AP60" s="82"/>
      <c r="AQ60" s="82"/>
      <c r="AR60" s="82"/>
      <c r="AS60" s="82"/>
      <c r="AT60" s="82"/>
      <c r="AU60" s="82"/>
      <c r="AV60" s="82"/>
      <c r="AW60" s="82"/>
      <c r="AX60" s="82"/>
      <c r="AY60" s="82"/>
      <c r="AZ60" s="82"/>
      <c r="BA60" s="82"/>
      <c r="BB60" s="82"/>
      <c r="BC60" s="82"/>
      <c r="BI60" s="77"/>
    </row>
    <row r="61" spans="1:61" s="71" customFormat="1" hidden="1">
      <c r="A61" s="136"/>
      <c r="B61" s="136"/>
      <c r="C61" s="37"/>
      <c r="D61" s="37"/>
      <c r="E61" s="48"/>
      <c r="F61" s="48"/>
      <c r="G61" s="48"/>
      <c r="H61" s="48"/>
      <c r="I61" s="48"/>
      <c r="J61" s="48"/>
      <c r="K61" s="48"/>
      <c r="L61" s="48"/>
      <c r="M61" s="48"/>
      <c r="N61" s="48"/>
      <c r="O61" s="48"/>
      <c r="P61" s="48"/>
      <c r="Q61" s="37"/>
      <c r="R61" s="134"/>
      <c r="S61" s="135"/>
      <c r="T61" s="135"/>
      <c r="U61" s="135"/>
      <c r="V61" s="135"/>
      <c r="W61" s="135"/>
      <c r="X61" s="48"/>
      <c r="Y61" s="48"/>
      <c r="Z61" s="48"/>
      <c r="AA61" s="48"/>
      <c r="AB61" s="100"/>
      <c r="AC61" s="106"/>
      <c r="AD61" s="106"/>
      <c r="AF61" s="67"/>
      <c r="AL61" s="100"/>
      <c r="AM61" s="125"/>
      <c r="AN61" s="70"/>
      <c r="AO61" s="174"/>
      <c r="AP61" s="100"/>
      <c r="AQ61" s="100"/>
      <c r="AR61" s="82"/>
      <c r="AS61" s="82"/>
      <c r="AT61" s="82"/>
      <c r="AU61" s="100"/>
      <c r="AV61" s="100"/>
      <c r="AW61" s="100"/>
      <c r="AX61" s="100"/>
      <c r="AY61" s="100"/>
      <c r="AZ61" s="100"/>
      <c r="BA61" s="100"/>
      <c r="BB61" s="100"/>
      <c r="BC61" s="100"/>
      <c r="BD61" s="100"/>
      <c r="BE61" s="100"/>
      <c r="BF61" s="100"/>
      <c r="BG61" s="100"/>
      <c r="BH61" s="100"/>
      <c r="BI61" s="100"/>
    </row>
    <row r="62" spans="1:61" s="71" customFormat="1" hidden="1">
      <c r="A62" s="41"/>
      <c r="B62" s="41"/>
      <c r="C62" s="133"/>
      <c r="D62" s="48"/>
      <c r="E62" s="48"/>
      <c r="F62" s="48"/>
      <c r="G62" s="48"/>
      <c r="H62" s="48"/>
      <c r="I62" s="48"/>
      <c r="J62" s="48"/>
      <c r="K62" s="48"/>
      <c r="L62" s="48"/>
      <c r="M62" s="48"/>
      <c r="N62" s="48"/>
      <c r="O62" s="48"/>
      <c r="P62" s="48"/>
      <c r="Q62" s="37"/>
      <c r="R62" s="134"/>
      <c r="S62" s="135"/>
      <c r="T62" s="135"/>
      <c r="U62" s="135"/>
      <c r="V62" s="135"/>
      <c r="W62" s="135"/>
      <c r="X62" s="48"/>
      <c r="Y62" s="48"/>
      <c r="Z62" s="48"/>
      <c r="AA62" s="48"/>
      <c r="AB62" s="100"/>
      <c r="AC62" s="99"/>
      <c r="AD62" s="99"/>
      <c r="AF62" s="107"/>
      <c r="AL62" s="100"/>
      <c r="AM62" s="125"/>
      <c r="AN62" s="70"/>
      <c r="AO62" s="174"/>
      <c r="AP62" s="100"/>
      <c r="AQ62" s="100"/>
      <c r="AR62" s="100"/>
      <c r="AS62" s="100"/>
      <c r="AT62" s="100"/>
      <c r="AU62" s="100"/>
      <c r="AV62" s="100"/>
      <c r="AW62" s="100"/>
      <c r="AX62" s="100"/>
      <c r="AY62" s="100"/>
      <c r="AZ62" s="100"/>
      <c r="BA62" s="100"/>
      <c r="BB62" s="100"/>
      <c r="BC62" s="100"/>
      <c r="BD62" s="100"/>
      <c r="BE62" s="100"/>
      <c r="BF62" s="100"/>
      <c r="BG62" s="100"/>
      <c r="BH62" s="100"/>
      <c r="BI62" s="100"/>
    </row>
    <row r="63" spans="1:61" hidden="1">
      <c r="A63" s="58"/>
      <c r="B63" s="58"/>
      <c r="C63" s="58"/>
      <c r="D63" s="48"/>
      <c r="E63" s="48"/>
      <c r="F63" s="48"/>
      <c r="G63" s="48"/>
      <c r="H63" s="48"/>
      <c r="I63" s="48"/>
      <c r="J63" s="48"/>
      <c r="K63" s="48"/>
      <c r="L63" s="48"/>
      <c r="M63" s="48"/>
      <c r="N63" s="48"/>
      <c r="O63" s="48"/>
      <c r="P63" s="48"/>
      <c r="Q63" s="137"/>
      <c r="R63" s="134"/>
      <c r="S63" s="135"/>
      <c r="T63" s="135"/>
      <c r="U63" s="135"/>
      <c r="V63" s="135"/>
      <c r="W63" s="135"/>
      <c r="X63" s="48"/>
      <c r="Y63" s="48"/>
      <c r="Z63" s="48"/>
      <c r="AA63" s="48"/>
      <c r="AB63" s="89"/>
      <c r="AC63" s="108"/>
      <c r="AD63" s="108"/>
      <c r="AE63" s="71"/>
      <c r="AF63" s="75"/>
      <c r="AL63" s="100"/>
      <c r="AM63" s="125"/>
      <c r="AN63" s="70"/>
      <c r="AO63" s="174"/>
      <c r="AP63" s="100"/>
      <c r="AQ63" s="100"/>
      <c r="AR63" s="100"/>
      <c r="AS63" s="100"/>
      <c r="AT63" s="100"/>
      <c r="AU63" s="100"/>
      <c r="AV63" s="100"/>
      <c r="AW63" s="100"/>
      <c r="AX63" s="100"/>
      <c r="AY63" s="100"/>
      <c r="AZ63" s="100"/>
      <c r="BA63" s="100"/>
      <c r="BB63" s="100"/>
      <c r="BC63" s="100"/>
      <c r="BD63" s="100"/>
      <c r="BE63" s="100"/>
      <c r="BF63" s="100"/>
      <c r="BG63" s="100"/>
      <c r="BH63" s="100"/>
      <c r="BI63" s="100"/>
    </row>
    <row r="64" spans="1:61" ht="14.25" hidden="1" customHeight="1">
      <c r="A64" s="58"/>
      <c r="B64" s="58"/>
      <c r="C64" s="58"/>
      <c r="D64" s="58"/>
      <c r="E64" s="38"/>
      <c r="F64" s="38"/>
      <c r="G64" s="38"/>
      <c r="H64" s="38"/>
      <c r="I64" s="38"/>
      <c r="J64" s="38"/>
      <c r="K64" s="38"/>
      <c r="L64" s="38"/>
      <c r="M64" s="38"/>
      <c r="N64" s="38"/>
      <c r="O64" s="38"/>
      <c r="P64" s="38"/>
      <c r="Q64" s="38"/>
      <c r="R64" s="38"/>
      <c r="S64" s="38"/>
      <c r="T64" s="38"/>
      <c r="U64" s="38"/>
      <c r="V64" s="38"/>
      <c r="W64" s="138"/>
      <c r="X64" s="138"/>
      <c r="Y64" s="43"/>
      <c r="Z64" s="51"/>
      <c r="AA64" s="47"/>
      <c r="AB64" s="90"/>
      <c r="AC64" s="108"/>
      <c r="AD64" s="108"/>
      <c r="AE64" s="71"/>
      <c r="AF64" s="75"/>
      <c r="AL64" s="109"/>
      <c r="AM64" s="75"/>
      <c r="AN64" s="70"/>
      <c r="AO64" s="174"/>
      <c r="AQ64" s="109"/>
      <c r="AR64" s="100"/>
      <c r="AS64" s="100"/>
      <c r="AT64" s="100"/>
      <c r="AU64" s="108"/>
      <c r="AV64" s="108"/>
      <c r="AW64" s="108"/>
      <c r="AX64" s="108"/>
      <c r="AY64" s="108"/>
      <c r="AZ64" s="108"/>
      <c r="BA64" s="108"/>
    </row>
    <row r="65" spans="1:46" hidden="1">
      <c r="A65" s="58"/>
      <c r="B65" s="58"/>
      <c r="C65" s="58"/>
      <c r="D65" s="58"/>
      <c r="E65" s="38"/>
      <c r="F65" s="38"/>
      <c r="G65" s="38"/>
      <c r="H65" s="38"/>
      <c r="I65" s="38"/>
      <c r="J65" s="38"/>
      <c r="K65" s="38"/>
      <c r="L65" s="38"/>
      <c r="M65" s="38"/>
      <c r="N65" s="38"/>
      <c r="O65" s="38"/>
      <c r="P65" s="38"/>
      <c r="Q65" s="38"/>
      <c r="R65" s="38"/>
      <c r="S65" s="38"/>
      <c r="T65" s="38"/>
      <c r="U65" s="38"/>
      <c r="V65" s="38"/>
      <c r="W65" s="138"/>
      <c r="X65" s="138"/>
      <c r="Y65" s="43"/>
      <c r="Z65" s="51"/>
      <c r="AA65" s="47"/>
      <c r="AB65" s="94"/>
      <c r="AE65" s="71"/>
      <c r="AF65" s="75"/>
      <c r="AM65" s="75"/>
      <c r="AN65" s="70"/>
      <c r="AO65" s="174"/>
      <c r="AR65" s="110"/>
      <c r="AS65" s="110"/>
      <c r="AT65" s="111"/>
    </row>
    <row r="66" spans="1:46" hidden="1">
      <c r="A66" s="58"/>
      <c r="B66" s="58"/>
      <c r="C66" s="58"/>
      <c r="D66" s="58"/>
      <c r="E66" s="38"/>
      <c r="F66" s="38"/>
      <c r="G66" s="38"/>
      <c r="H66" s="38"/>
      <c r="I66" s="38"/>
      <c r="J66" s="38"/>
      <c r="K66" s="38"/>
      <c r="L66" s="38"/>
      <c r="M66" s="38"/>
      <c r="N66" s="38"/>
      <c r="O66" s="38"/>
      <c r="P66" s="38"/>
      <c r="Q66" s="38"/>
      <c r="R66" s="38"/>
      <c r="S66" s="38"/>
      <c r="T66" s="38"/>
      <c r="U66" s="38"/>
      <c r="V66" s="38"/>
      <c r="W66" s="138"/>
      <c r="X66" s="138"/>
      <c r="Y66" s="43"/>
      <c r="Z66" s="51"/>
      <c r="AA66" s="47"/>
      <c r="AB66" s="73"/>
      <c r="AE66" s="71"/>
      <c r="AF66" s="75"/>
      <c r="AM66" s="75"/>
      <c r="AN66" s="70"/>
      <c r="AO66" s="174"/>
    </row>
    <row r="67" spans="1:46" ht="12.75" hidden="1" customHeight="1">
      <c r="A67" s="41"/>
      <c r="B67" s="41"/>
      <c r="C67" s="41"/>
      <c r="D67" s="41"/>
      <c r="E67" s="41"/>
      <c r="F67" s="45"/>
      <c r="G67" s="45"/>
      <c r="H67" s="45"/>
      <c r="I67" s="45"/>
      <c r="J67" s="45"/>
      <c r="K67" s="45"/>
      <c r="L67" s="45"/>
      <c r="M67" s="45"/>
      <c r="N67" s="45"/>
      <c r="O67" s="45"/>
      <c r="P67" s="45"/>
      <c r="Q67" s="45"/>
      <c r="R67" s="45"/>
      <c r="S67" s="45"/>
      <c r="T67" s="45"/>
      <c r="U67" s="45"/>
      <c r="V67" s="45"/>
      <c r="W67" s="41"/>
      <c r="X67" s="41"/>
      <c r="Y67" s="139"/>
      <c r="Z67" s="53"/>
      <c r="AA67" s="140"/>
      <c r="AB67" s="112"/>
      <c r="AE67" s="71"/>
      <c r="AF67" s="75"/>
      <c r="AM67" s="75"/>
      <c r="AN67" s="70"/>
      <c r="AO67" s="174"/>
    </row>
    <row r="68" spans="1:46" ht="12.75" hidden="1" customHeight="1">
      <c r="A68" s="134"/>
      <c r="B68" s="134"/>
      <c r="C68" s="134"/>
      <c r="D68" s="134"/>
      <c r="E68" s="54"/>
      <c r="F68" s="54"/>
      <c r="G68" s="134"/>
      <c r="H68" s="134"/>
      <c r="I68" s="134"/>
      <c r="J68" s="134"/>
      <c r="K68" s="134"/>
      <c r="L68" s="134"/>
      <c r="M68" s="134"/>
      <c r="N68" s="134"/>
      <c r="O68" s="134"/>
      <c r="P68" s="134"/>
      <c r="Q68" s="134"/>
      <c r="R68" s="134"/>
      <c r="S68" s="134"/>
      <c r="T68" s="134"/>
      <c r="U68" s="134"/>
      <c r="V68" s="134"/>
      <c r="W68" s="134"/>
      <c r="X68" s="134"/>
      <c r="Y68" s="134"/>
      <c r="Z68" s="134"/>
      <c r="AA68" s="134"/>
      <c r="AB68" s="112"/>
      <c r="AM68" s="75"/>
      <c r="AN68" s="70"/>
      <c r="AO68" s="174"/>
    </row>
    <row r="69" spans="1:46" ht="12.75" hidden="1" customHeight="1">
      <c r="A69" s="136"/>
      <c r="B69" s="136"/>
      <c r="C69" s="136"/>
      <c r="D69" s="41"/>
      <c r="E69" s="54"/>
      <c r="F69" s="54"/>
      <c r="G69" s="47"/>
      <c r="H69" s="47"/>
      <c r="I69" s="47"/>
      <c r="J69" s="47"/>
      <c r="K69" s="47"/>
      <c r="L69" s="47"/>
      <c r="M69" s="47"/>
      <c r="N69" s="47"/>
      <c r="O69" s="47"/>
      <c r="P69" s="47"/>
      <c r="Q69" s="47"/>
      <c r="R69" s="47"/>
      <c r="S69" s="47"/>
      <c r="T69" s="47"/>
      <c r="U69" s="47"/>
      <c r="V69" s="47"/>
      <c r="W69" s="41"/>
      <c r="X69" s="41"/>
      <c r="Y69" s="139"/>
      <c r="Z69" s="141"/>
      <c r="AA69" s="42"/>
      <c r="AB69" s="112"/>
      <c r="AM69" s="75"/>
      <c r="AN69" s="70"/>
      <c r="AO69" s="174"/>
    </row>
    <row r="70" spans="1:46" ht="15" hidden="1" customHeight="1">
      <c r="A70" s="136"/>
      <c r="B70" s="136"/>
      <c r="C70" s="136"/>
      <c r="D70" s="41"/>
      <c r="E70" s="41"/>
      <c r="F70" s="47"/>
      <c r="G70" s="47"/>
      <c r="H70" s="47"/>
      <c r="I70" s="47"/>
      <c r="J70" s="47"/>
      <c r="K70" s="47"/>
      <c r="L70" s="47"/>
      <c r="M70" s="47"/>
      <c r="N70" s="47"/>
      <c r="O70" s="47"/>
      <c r="P70" s="47"/>
      <c r="Q70" s="47"/>
      <c r="R70" s="47"/>
      <c r="S70" s="47"/>
      <c r="T70" s="47"/>
      <c r="U70" s="47"/>
      <c r="V70" s="47"/>
      <c r="W70" s="41"/>
      <c r="X70" s="41"/>
      <c r="Y70" s="139"/>
      <c r="Z70" s="141"/>
      <c r="AA70" s="42"/>
      <c r="AB70" s="104"/>
      <c r="AK70" s="103"/>
      <c r="AL70" s="103"/>
      <c r="AM70" s="75"/>
      <c r="AN70" s="70"/>
      <c r="AO70" s="174"/>
    </row>
    <row r="71" spans="1:46" ht="15" hidden="1" customHeight="1">
      <c r="A71" s="41"/>
      <c r="B71" s="41"/>
      <c r="C71" s="41"/>
      <c r="D71" s="45"/>
      <c r="E71" s="45"/>
      <c r="F71" s="45"/>
      <c r="G71" s="45"/>
      <c r="H71" s="45"/>
      <c r="I71" s="45"/>
      <c r="J71" s="45"/>
      <c r="K71" s="45"/>
      <c r="L71" s="45"/>
      <c r="M71" s="45"/>
      <c r="N71" s="45"/>
      <c r="O71" s="45"/>
      <c r="P71" s="45"/>
      <c r="Q71" s="45"/>
      <c r="R71" s="45"/>
      <c r="S71" s="133"/>
      <c r="T71" s="133"/>
      <c r="U71" s="133"/>
      <c r="V71" s="140"/>
      <c r="W71" s="140"/>
      <c r="X71" s="140"/>
      <c r="Y71" s="54"/>
      <c r="Z71" s="54"/>
      <c r="AA71" s="54"/>
      <c r="AB71" s="104"/>
    </row>
    <row r="72" spans="1:46" hidden="1">
      <c r="A72" s="54"/>
      <c r="B72" s="142"/>
      <c r="C72" s="142"/>
      <c r="D72" s="143"/>
      <c r="E72" s="143"/>
      <c r="F72" s="143"/>
      <c r="G72" s="143"/>
      <c r="H72" s="143"/>
      <c r="I72" s="143"/>
      <c r="J72" s="143"/>
      <c r="K72" s="143"/>
      <c r="L72" s="143"/>
      <c r="M72" s="143"/>
      <c r="N72" s="143"/>
      <c r="O72" s="143"/>
      <c r="P72" s="143"/>
      <c r="Q72" s="143"/>
      <c r="R72" s="143"/>
      <c r="S72" s="139"/>
      <c r="T72" s="139"/>
      <c r="U72" s="139"/>
      <c r="V72" s="50"/>
      <c r="W72" s="51"/>
      <c r="X72" s="51"/>
      <c r="Y72" s="54"/>
      <c r="Z72" s="54"/>
      <c r="AA72" s="54"/>
      <c r="AB72" s="104"/>
    </row>
    <row r="73" spans="1:46" hidden="1">
      <c r="A73" s="142"/>
      <c r="B73" s="142"/>
      <c r="C73" s="142"/>
      <c r="D73" s="143"/>
      <c r="E73" s="143"/>
      <c r="F73" s="143"/>
      <c r="G73" s="143"/>
      <c r="H73" s="143"/>
      <c r="I73" s="143"/>
      <c r="J73" s="143"/>
      <c r="K73" s="143"/>
      <c r="L73" s="143"/>
      <c r="M73" s="143"/>
      <c r="N73" s="143"/>
      <c r="O73" s="143"/>
      <c r="P73" s="143"/>
      <c r="Q73" s="143"/>
      <c r="R73" s="143"/>
      <c r="S73" s="139"/>
      <c r="T73" s="139"/>
      <c r="U73" s="139"/>
      <c r="V73" s="50"/>
      <c r="W73" s="51"/>
      <c r="X73" s="51"/>
      <c r="Y73" s="54"/>
      <c r="Z73" s="54"/>
      <c r="AA73" s="54"/>
      <c r="AB73" s="94"/>
    </row>
    <row r="74" spans="1:46" hidden="1">
      <c r="A74" s="142"/>
      <c r="B74" s="142"/>
      <c r="C74" s="142"/>
      <c r="D74" s="143"/>
      <c r="E74" s="143"/>
      <c r="F74" s="143"/>
      <c r="G74" s="143"/>
      <c r="H74" s="143"/>
      <c r="I74" s="143"/>
      <c r="J74" s="143"/>
      <c r="K74" s="143"/>
      <c r="L74" s="143"/>
      <c r="M74" s="143"/>
      <c r="N74" s="143"/>
      <c r="O74" s="143"/>
      <c r="P74" s="143"/>
      <c r="Q74" s="143"/>
      <c r="R74" s="143"/>
      <c r="S74" s="139"/>
      <c r="T74" s="139"/>
      <c r="U74" s="139"/>
      <c r="V74" s="50"/>
      <c r="W74" s="51"/>
      <c r="X74" s="51"/>
      <c r="Y74" s="54"/>
      <c r="Z74" s="54"/>
      <c r="AA74" s="54"/>
      <c r="AB74" s="106"/>
    </row>
    <row r="75" spans="1:46" hidden="1">
      <c r="A75" s="142"/>
      <c r="B75" s="142"/>
      <c r="C75" s="142"/>
      <c r="D75" s="143"/>
      <c r="E75" s="143"/>
      <c r="F75" s="143"/>
      <c r="G75" s="143"/>
      <c r="H75" s="143"/>
      <c r="I75" s="143"/>
      <c r="J75" s="143"/>
      <c r="K75" s="143"/>
      <c r="L75" s="143"/>
      <c r="M75" s="143"/>
      <c r="N75" s="143"/>
      <c r="O75" s="143"/>
      <c r="P75" s="143"/>
      <c r="Q75" s="143"/>
      <c r="R75" s="143"/>
      <c r="S75" s="139"/>
      <c r="T75" s="139"/>
      <c r="U75" s="139"/>
      <c r="V75" s="50"/>
      <c r="W75" s="51"/>
      <c r="X75" s="51"/>
      <c r="Y75" s="54"/>
      <c r="Z75" s="54"/>
      <c r="AA75" s="54"/>
      <c r="AB75" s="113"/>
    </row>
    <row r="76" spans="1:46" ht="13.5" hidden="1" customHeight="1">
      <c r="A76" s="142"/>
      <c r="B76" s="142"/>
      <c r="C76" s="142"/>
      <c r="D76" s="143"/>
      <c r="E76" s="143"/>
      <c r="F76" s="143"/>
      <c r="G76" s="143"/>
      <c r="H76" s="143"/>
      <c r="I76" s="143"/>
      <c r="J76" s="143"/>
      <c r="K76" s="143"/>
      <c r="L76" s="143"/>
      <c r="M76" s="143"/>
      <c r="N76" s="143"/>
      <c r="O76" s="143"/>
      <c r="P76" s="143"/>
      <c r="Q76" s="143"/>
      <c r="R76" s="143"/>
      <c r="S76" s="139"/>
      <c r="T76" s="139"/>
      <c r="U76" s="139"/>
      <c r="V76" s="50"/>
      <c r="W76" s="51"/>
      <c r="X76" s="51"/>
      <c r="Y76" s="54"/>
      <c r="Z76" s="54"/>
      <c r="AA76" s="54"/>
      <c r="AB76" s="108"/>
    </row>
    <row r="77" spans="1:46" ht="12.75" hidden="1" customHeight="1">
      <c r="A77" s="144"/>
      <c r="B77" s="144"/>
      <c r="C77" s="144"/>
      <c r="D77" s="39"/>
      <c r="E77" s="39"/>
      <c r="F77" s="39"/>
      <c r="G77" s="39"/>
      <c r="H77" s="39"/>
      <c r="I77" s="39"/>
      <c r="J77" s="39"/>
      <c r="K77" s="39"/>
      <c r="L77" s="39"/>
      <c r="M77" s="39"/>
      <c r="N77" s="39"/>
      <c r="O77" s="39"/>
      <c r="P77" s="39"/>
      <c r="Q77" s="39"/>
      <c r="R77" s="39"/>
      <c r="S77" s="39"/>
      <c r="T77" s="39"/>
      <c r="U77" s="39"/>
      <c r="V77" s="145"/>
      <c r="W77" s="53"/>
      <c r="X77" s="146"/>
      <c r="Y77" s="54"/>
      <c r="Z77" s="54"/>
      <c r="AA77" s="54"/>
      <c r="AB77" s="108"/>
    </row>
    <row r="78" spans="1:46" hidden="1">
      <c r="A78" s="54"/>
      <c r="B78" s="147"/>
      <c r="C78" s="147"/>
      <c r="D78" s="147"/>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16"/>
    </row>
    <row r="79" spans="1:46" hidden="1">
      <c r="A79" s="54"/>
      <c r="B79" s="149"/>
      <c r="C79" s="44"/>
      <c r="D79" s="44"/>
      <c r="E79" s="44"/>
      <c r="F79" s="44"/>
      <c r="G79" s="44"/>
      <c r="H79" s="44"/>
      <c r="I79" s="44"/>
      <c r="J79" s="44"/>
      <c r="K79" s="44"/>
      <c r="L79" s="44"/>
      <c r="M79" s="44"/>
      <c r="N79" s="44"/>
      <c r="O79" s="44"/>
      <c r="P79" s="44"/>
      <c r="Q79" s="44"/>
      <c r="R79" s="44"/>
      <c r="S79" s="44"/>
      <c r="T79" s="44"/>
      <c r="U79" s="44"/>
      <c r="V79" s="44"/>
      <c r="W79" s="44"/>
      <c r="X79" s="44"/>
      <c r="Y79" s="42"/>
      <c r="Z79" s="42"/>
      <c r="AA79" s="40"/>
    </row>
    <row r="80" spans="1:46" hidden="1">
      <c r="A80" s="54"/>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44"/>
      <c r="Z80" s="53"/>
      <c r="AA80" s="59"/>
    </row>
    <row r="81" spans="1:36" hidden="1">
      <c r="A81" s="54"/>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54"/>
      <c r="Z81" s="54"/>
      <c r="AA81" s="54"/>
    </row>
    <row r="82" spans="1:36" hidden="1">
      <c r="A82" s="54"/>
      <c r="B82" s="54"/>
      <c r="C82" s="149"/>
      <c r="D82" s="149"/>
      <c r="E82" s="149"/>
      <c r="F82" s="149"/>
      <c r="G82" s="149"/>
      <c r="H82" s="149"/>
      <c r="I82" s="149"/>
      <c r="J82" s="149"/>
      <c r="K82" s="149"/>
      <c r="L82" s="149"/>
      <c r="M82" s="149"/>
      <c r="N82" s="149"/>
      <c r="O82" s="149"/>
      <c r="P82" s="149"/>
      <c r="Q82" s="149"/>
      <c r="R82" s="149"/>
      <c r="S82" s="149"/>
      <c r="T82" s="149"/>
      <c r="U82" s="149"/>
      <c r="V82" s="149"/>
      <c r="W82" s="149"/>
      <c r="X82" s="149"/>
      <c r="Y82" s="42"/>
      <c r="Z82" s="150"/>
      <c r="AA82" s="52"/>
    </row>
    <row r="83" spans="1:36" hidden="1">
      <c r="A83" s="54"/>
      <c r="B83" s="54"/>
      <c r="C83" s="54"/>
      <c r="D83" s="54"/>
      <c r="E83" s="54"/>
      <c r="F83" s="44"/>
      <c r="G83" s="44"/>
      <c r="H83" s="44"/>
      <c r="I83" s="44"/>
      <c r="J83" s="44"/>
      <c r="K83" s="44"/>
      <c r="L83" s="44"/>
      <c r="M83" s="44"/>
      <c r="N83" s="44"/>
      <c r="O83" s="44"/>
      <c r="P83" s="44"/>
      <c r="Q83" s="44"/>
      <c r="R83" s="44"/>
      <c r="S83" s="44"/>
      <c r="T83" s="44"/>
      <c r="U83" s="44"/>
      <c r="V83" s="44"/>
      <c r="W83" s="151"/>
      <c r="X83" s="151"/>
      <c r="Y83" s="44"/>
      <c r="Z83" s="44"/>
      <c r="AA83" s="44"/>
    </row>
    <row r="84" spans="1:36" hidden="1">
      <c r="A84" s="54"/>
      <c r="B84" s="54"/>
      <c r="C84" s="54"/>
      <c r="D84" s="54"/>
      <c r="E84" s="54"/>
      <c r="F84" s="151"/>
      <c r="G84" s="151"/>
      <c r="H84" s="151"/>
      <c r="I84" s="151"/>
      <c r="J84" s="151"/>
      <c r="K84" s="151"/>
      <c r="L84" s="151"/>
      <c r="M84" s="151"/>
      <c r="N84" s="151"/>
      <c r="O84" s="151"/>
      <c r="P84" s="151"/>
      <c r="Q84" s="151"/>
      <c r="R84" s="151"/>
      <c r="S84" s="151"/>
      <c r="T84" s="151"/>
      <c r="U84" s="151"/>
      <c r="V84" s="151"/>
      <c r="W84" s="151"/>
      <c r="X84" s="151"/>
      <c r="Y84" s="44"/>
      <c r="Z84" s="44"/>
      <c r="AA84" s="44"/>
    </row>
    <row r="85" spans="1:36" hidden="1">
      <c r="A85" s="54"/>
      <c r="B85" s="54"/>
      <c r="C85" s="54"/>
      <c r="D85" s="54"/>
      <c r="E85" s="54"/>
      <c r="F85" s="151"/>
      <c r="G85" s="151"/>
      <c r="H85" s="151"/>
      <c r="I85" s="151"/>
      <c r="J85" s="151"/>
      <c r="K85" s="151"/>
      <c r="L85" s="151"/>
      <c r="M85" s="151"/>
      <c r="N85" s="151"/>
      <c r="O85" s="151"/>
      <c r="P85" s="151"/>
      <c r="Q85" s="151"/>
      <c r="R85" s="151"/>
      <c r="S85" s="151"/>
      <c r="T85" s="151"/>
      <c r="U85" s="151"/>
      <c r="V85" s="151"/>
      <c r="W85" s="60"/>
      <c r="X85" s="151"/>
      <c r="Y85" s="54"/>
      <c r="Z85" s="44"/>
      <c r="AA85" s="44"/>
    </row>
    <row r="86" spans="1:36" hidden="1">
      <c r="A86" s="54"/>
      <c r="B86" s="54"/>
      <c r="C86" s="54"/>
      <c r="D86" s="54"/>
      <c r="E86" s="54"/>
      <c r="F86" s="152"/>
      <c r="G86" s="152"/>
      <c r="H86" s="152"/>
      <c r="I86" s="152"/>
      <c r="J86" s="152"/>
      <c r="K86" s="152"/>
      <c r="L86" s="152"/>
      <c r="M86" s="152"/>
      <c r="N86" s="152"/>
      <c r="O86" s="152"/>
      <c r="P86" s="152"/>
      <c r="Q86" s="152"/>
      <c r="R86" s="152"/>
      <c r="S86" s="152"/>
      <c r="T86" s="152"/>
      <c r="U86" s="152"/>
      <c r="V86" s="152"/>
      <c r="W86" s="152"/>
      <c r="X86" s="152"/>
      <c r="Y86" s="56"/>
      <c r="Z86" s="44"/>
      <c r="AA86" s="44"/>
      <c r="AE86" s="71"/>
      <c r="AF86" s="168"/>
      <c r="AG86" s="169"/>
      <c r="AH86" s="169"/>
      <c r="AI86" s="170"/>
      <c r="AJ86" s="170"/>
    </row>
    <row r="87" spans="1:36" ht="12.75" hidden="1" customHeight="1">
      <c r="A87" s="152"/>
      <c r="B87" s="152"/>
      <c r="C87" s="152"/>
      <c r="D87" s="152"/>
      <c r="E87" s="152"/>
      <c r="F87" s="152"/>
      <c r="G87" s="152"/>
      <c r="H87" s="152"/>
      <c r="I87" s="152"/>
      <c r="J87" s="152"/>
      <c r="K87" s="152"/>
      <c r="L87" s="152"/>
      <c r="M87" s="152"/>
      <c r="N87" s="152"/>
      <c r="O87" s="152"/>
      <c r="P87" s="152"/>
      <c r="Q87" s="152"/>
      <c r="R87" s="152"/>
      <c r="S87" s="152"/>
      <c r="T87" s="152"/>
      <c r="U87" s="152"/>
      <c r="V87" s="152"/>
      <c r="W87" s="54"/>
      <c r="X87" s="152"/>
      <c r="Y87" s="151"/>
      <c r="Z87" s="57"/>
      <c r="AA87" s="56"/>
      <c r="AE87" s="71"/>
      <c r="AF87" s="168"/>
      <c r="AG87" s="169"/>
      <c r="AH87" s="169"/>
      <c r="AI87" s="170"/>
      <c r="AJ87" s="170"/>
    </row>
    <row r="88" spans="1:36" ht="12.75" hidden="1" customHeight="1">
      <c r="A88" s="54"/>
      <c r="B88" s="54"/>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E88" s="71"/>
      <c r="AF88" s="168"/>
      <c r="AG88" s="169"/>
      <c r="AH88" s="169"/>
      <c r="AI88" s="170"/>
      <c r="AJ88" s="170"/>
    </row>
    <row r="89" spans="1:36" ht="14.25" hidden="1" customHeight="1">
      <c r="A89" s="153"/>
      <c r="B89" s="153"/>
      <c r="C89" s="153"/>
      <c r="D89" s="153"/>
      <c r="E89" s="153"/>
      <c r="F89" s="54"/>
      <c r="G89" s="54"/>
      <c r="H89" s="54"/>
      <c r="I89" s="54"/>
      <c r="J89" s="54"/>
      <c r="K89" s="54"/>
      <c r="L89" s="54"/>
      <c r="M89" s="54"/>
      <c r="N89" s="54"/>
      <c r="O89" s="54"/>
      <c r="P89" s="54"/>
      <c r="Q89" s="54"/>
      <c r="R89" s="54"/>
      <c r="S89" s="54"/>
      <c r="T89" s="54"/>
      <c r="U89" s="54"/>
      <c r="V89" s="54"/>
      <c r="W89" s="54"/>
      <c r="X89" s="54"/>
      <c r="Y89" s="54"/>
      <c r="Z89" s="54"/>
      <c r="AA89" s="54"/>
      <c r="AE89" s="71"/>
      <c r="AF89" s="168"/>
      <c r="AG89" s="169"/>
      <c r="AH89" s="169"/>
      <c r="AI89" s="170"/>
      <c r="AJ89" s="170"/>
    </row>
    <row r="90" spans="1:36" ht="12.75" hidden="1" customHeight="1">
      <c r="A90" s="154"/>
      <c r="B90" s="153"/>
      <c r="C90" s="153"/>
      <c r="D90" s="153"/>
      <c r="E90" s="153"/>
      <c r="F90" s="54"/>
      <c r="G90" s="54"/>
      <c r="H90" s="54"/>
      <c r="I90" s="54"/>
      <c r="J90" s="54"/>
      <c r="K90" s="54"/>
      <c r="L90" s="54"/>
      <c r="M90" s="54"/>
      <c r="N90" s="54"/>
      <c r="O90" s="54"/>
      <c r="P90" s="54"/>
      <c r="Q90" s="54"/>
      <c r="R90" s="54"/>
      <c r="S90" s="54"/>
      <c r="T90" s="54"/>
      <c r="U90" s="54"/>
      <c r="V90" s="54"/>
      <c r="W90" s="54"/>
      <c r="X90" s="54"/>
      <c r="Y90" s="54"/>
      <c r="Z90" s="54"/>
      <c r="AA90" s="54"/>
      <c r="AE90" s="71"/>
      <c r="AF90" s="168"/>
      <c r="AG90" s="169"/>
      <c r="AH90" s="169"/>
      <c r="AI90" s="170"/>
      <c r="AJ90" s="170"/>
    </row>
    <row r="91" spans="1:36" ht="12.75" hidden="1" customHeight="1">
      <c r="A91" s="153"/>
      <c r="B91" s="153"/>
      <c r="C91" s="153"/>
      <c r="D91" s="153"/>
      <c r="E91" s="153"/>
      <c r="F91" s="54"/>
      <c r="G91" s="54"/>
      <c r="H91" s="54"/>
      <c r="I91" s="54"/>
      <c r="J91" s="54"/>
      <c r="K91" s="54"/>
      <c r="L91" s="54"/>
      <c r="M91" s="54"/>
      <c r="N91" s="54"/>
      <c r="O91" s="54"/>
      <c r="P91" s="54"/>
      <c r="Q91" s="54"/>
      <c r="R91" s="54"/>
      <c r="S91" s="54"/>
      <c r="T91" s="54"/>
      <c r="U91" s="54"/>
      <c r="V91" s="54"/>
      <c r="W91" s="54"/>
      <c r="X91" s="54"/>
      <c r="Y91" s="54"/>
      <c r="Z91" s="54"/>
      <c r="AA91" s="54"/>
      <c r="AE91" s="71"/>
      <c r="AF91" s="168"/>
      <c r="AG91" s="169"/>
      <c r="AH91" s="169"/>
      <c r="AI91" s="170"/>
      <c r="AJ91" s="170"/>
    </row>
    <row r="92" spans="1:36" ht="12.75" hidden="1" customHeight="1">
      <c r="A92" s="153"/>
      <c r="B92" s="153"/>
      <c r="C92" s="153"/>
      <c r="D92" s="153"/>
      <c r="E92" s="153"/>
      <c r="F92" s="54"/>
      <c r="G92" s="54"/>
      <c r="H92" s="54"/>
      <c r="I92" s="54"/>
      <c r="J92" s="54"/>
      <c r="K92" s="54"/>
      <c r="L92" s="54"/>
      <c r="M92" s="54"/>
      <c r="N92" s="54"/>
      <c r="O92" s="54"/>
      <c r="P92" s="54"/>
      <c r="Q92" s="54"/>
      <c r="R92" s="54"/>
      <c r="S92" s="54"/>
      <c r="T92" s="54"/>
      <c r="U92" s="54"/>
      <c r="V92" s="54"/>
      <c r="W92" s="54"/>
      <c r="X92" s="54"/>
      <c r="Y92" s="54"/>
      <c r="Z92" s="54"/>
      <c r="AA92" s="54"/>
      <c r="AE92" s="71"/>
      <c r="AF92" s="168"/>
      <c r="AG92" s="169"/>
      <c r="AH92" s="169"/>
      <c r="AI92" s="170"/>
      <c r="AJ92" s="170"/>
    </row>
    <row r="93" spans="1:36" ht="12.75" hidden="1" customHeight="1">
      <c r="A93" s="153"/>
      <c r="B93" s="153"/>
      <c r="C93" s="153"/>
      <c r="D93" s="153"/>
      <c r="E93" s="153"/>
      <c r="F93" s="54"/>
      <c r="G93" s="54"/>
      <c r="H93" s="54"/>
      <c r="I93" s="54"/>
      <c r="J93" s="54"/>
      <c r="K93" s="54"/>
      <c r="L93" s="54"/>
      <c r="M93" s="54"/>
      <c r="N93" s="54"/>
      <c r="O93" s="54"/>
      <c r="P93" s="54"/>
      <c r="Q93" s="54"/>
      <c r="R93" s="54"/>
      <c r="S93" s="54"/>
      <c r="T93" s="54"/>
      <c r="U93" s="54"/>
      <c r="V93" s="54"/>
      <c r="W93" s="54"/>
      <c r="X93" s="54"/>
      <c r="Y93" s="54"/>
      <c r="Z93" s="54"/>
      <c r="AA93" s="54"/>
      <c r="AE93" s="71"/>
      <c r="AF93" s="168"/>
      <c r="AG93" s="169"/>
      <c r="AH93" s="169"/>
      <c r="AI93" s="170"/>
      <c r="AJ93" s="170"/>
    </row>
    <row r="94" spans="1:36" ht="12.75" hidden="1" customHeight="1">
      <c r="A94" s="153"/>
      <c r="B94" s="153"/>
      <c r="C94" s="153"/>
      <c r="D94" s="153"/>
      <c r="E94" s="153"/>
      <c r="F94" s="54"/>
      <c r="G94" s="54"/>
      <c r="H94" s="54"/>
      <c r="I94" s="54"/>
      <c r="J94" s="54"/>
      <c r="K94" s="54"/>
      <c r="L94" s="54"/>
      <c r="M94" s="54"/>
      <c r="N94" s="54"/>
      <c r="O94" s="54"/>
      <c r="P94" s="54"/>
      <c r="Q94" s="54"/>
      <c r="R94" s="54"/>
      <c r="S94" s="54"/>
      <c r="T94" s="54"/>
      <c r="U94" s="54"/>
      <c r="V94" s="54"/>
      <c r="W94" s="54"/>
      <c r="X94" s="54"/>
      <c r="Y94" s="54"/>
      <c r="Z94" s="54"/>
      <c r="AA94" s="54"/>
      <c r="AE94" s="71"/>
      <c r="AF94" s="171"/>
      <c r="AG94" s="95"/>
      <c r="AH94" s="95"/>
      <c r="AI94" s="170"/>
      <c r="AJ94" s="170"/>
    </row>
    <row r="95" spans="1:36" ht="12.75" hidden="1" customHeight="1">
      <c r="A95" s="153"/>
      <c r="B95" s="153"/>
      <c r="C95" s="153"/>
      <c r="D95" s="153"/>
      <c r="E95" s="153"/>
      <c r="F95" s="54"/>
      <c r="G95" s="54"/>
      <c r="H95" s="54"/>
      <c r="I95" s="54"/>
      <c r="J95" s="54"/>
      <c r="K95" s="54"/>
      <c r="L95" s="54"/>
      <c r="M95" s="54"/>
      <c r="N95" s="54"/>
      <c r="O95" s="54"/>
      <c r="P95" s="54"/>
      <c r="Q95" s="54"/>
      <c r="R95" s="54"/>
      <c r="S95" s="54"/>
      <c r="T95" s="54"/>
      <c r="U95" s="54"/>
      <c r="V95" s="54"/>
      <c r="W95" s="54"/>
      <c r="X95" s="54"/>
      <c r="Y95" s="54"/>
      <c r="Z95" s="54"/>
      <c r="AA95" s="54"/>
      <c r="AE95" s="71"/>
      <c r="AF95" s="171"/>
      <c r="AG95" s="95"/>
      <c r="AH95" s="95"/>
      <c r="AI95" s="170"/>
      <c r="AJ95" s="170"/>
    </row>
    <row r="96" spans="1:36" ht="12.75" hidden="1" customHeight="1">
      <c r="A96" s="153"/>
      <c r="B96" s="153"/>
      <c r="C96" s="153"/>
      <c r="D96" s="153"/>
      <c r="E96" s="153"/>
      <c r="F96" s="54"/>
      <c r="G96" s="54"/>
      <c r="H96" s="54"/>
      <c r="I96" s="54"/>
      <c r="J96" s="54"/>
      <c r="K96" s="54"/>
      <c r="L96" s="54"/>
      <c r="M96" s="54"/>
      <c r="N96" s="54"/>
      <c r="O96" s="54"/>
      <c r="P96" s="54"/>
      <c r="Q96" s="54"/>
      <c r="R96" s="54"/>
      <c r="S96" s="54"/>
      <c r="T96" s="54"/>
      <c r="U96" s="54"/>
      <c r="V96" s="54"/>
      <c r="W96" s="54"/>
      <c r="X96" s="54"/>
      <c r="Y96" s="54"/>
      <c r="Z96" s="54"/>
      <c r="AA96" s="54"/>
      <c r="AF96" s="108"/>
      <c r="AG96" s="95"/>
      <c r="AH96" s="172"/>
      <c r="AI96" s="170"/>
      <c r="AJ96" s="170"/>
    </row>
    <row r="97" spans="1:36" ht="12.75" hidden="1" customHeight="1">
      <c r="A97" s="153"/>
      <c r="B97" s="153"/>
      <c r="C97" s="153"/>
      <c r="D97" s="153"/>
      <c r="E97" s="153"/>
      <c r="F97" s="54"/>
      <c r="G97" s="54"/>
      <c r="H97" s="54"/>
      <c r="I97" s="54"/>
      <c r="J97" s="54"/>
      <c r="K97" s="54"/>
      <c r="L97" s="54"/>
      <c r="M97" s="54"/>
      <c r="N97" s="54"/>
      <c r="O97" s="54"/>
      <c r="P97" s="54"/>
      <c r="Q97" s="54"/>
      <c r="R97" s="54"/>
      <c r="S97" s="54"/>
      <c r="T97" s="54"/>
      <c r="U97" s="54"/>
      <c r="V97" s="54"/>
      <c r="W97" s="54"/>
      <c r="X97" s="54"/>
      <c r="Y97" s="54"/>
      <c r="Z97" s="54"/>
      <c r="AA97" s="54"/>
      <c r="AF97" s="108"/>
      <c r="AG97" s="95"/>
      <c r="AH97" s="172"/>
      <c r="AI97" s="170"/>
      <c r="AJ97" s="170"/>
    </row>
    <row r="98" spans="1:36" hidden="1">
      <c r="A98" s="153"/>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F98" s="108"/>
      <c r="AG98" s="95"/>
      <c r="AH98" s="172"/>
      <c r="AI98" s="170"/>
      <c r="AJ98" s="170"/>
    </row>
    <row r="99" spans="1:36" ht="20.25" hidden="1" customHeight="1">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F99" s="108"/>
      <c r="AG99" s="95"/>
      <c r="AH99" s="172"/>
      <c r="AI99" s="170"/>
      <c r="AJ99" s="170"/>
    </row>
    <row r="100" spans="1:36" hidden="1">
      <c r="A100" s="186"/>
      <c r="B100" s="155"/>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F100" s="108"/>
      <c r="AG100" s="95"/>
      <c r="AH100" s="172"/>
      <c r="AI100" s="170"/>
      <c r="AJ100" s="170"/>
    </row>
    <row r="101" spans="1:36" hidden="1">
      <c r="A101" s="186"/>
      <c r="B101" s="155"/>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F101" s="108"/>
      <c r="AG101" s="95"/>
      <c r="AH101" s="172"/>
      <c r="AI101" s="170"/>
      <c r="AJ101" s="170"/>
    </row>
    <row r="102" spans="1:36" hidden="1">
      <c r="A102" s="186"/>
      <c r="B102" s="155"/>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F102" s="108"/>
      <c r="AH102" s="172"/>
      <c r="AI102" s="170"/>
      <c r="AJ102" s="170"/>
    </row>
    <row r="103" spans="1:36" hidden="1">
      <c r="A103" s="186"/>
      <c r="B103" s="155"/>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F103" s="108"/>
      <c r="AH103" s="172"/>
      <c r="AI103" s="170"/>
      <c r="AJ103" s="170"/>
    </row>
    <row r="104" spans="1:36" ht="30.75" hidden="1" customHeight="1">
      <c r="A104" s="186"/>
      <c r="B104" s="155"/>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F104" s="108"/>
      <c r="AH104" s="172"/>
      <c r="AI104" s="170"/>
      <c r="AJ104" s="170"/>
    </row>
    <row r="105" spans="1:36" hidden="1">
      <c r="A105" s="186"/>
      <c r="B105" s="155"/>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F105" s="108"/>
      <c r="AH105" s="172"/>
      <c r="AI105" s="170"/>
      <c r="AJ105" s="170"/>
    </row>
    <row r="106" spans="1:36" hidden="1">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F106" s="108"/>
      <c r="AH106" s="172"/>
      <c r="AI106" s="170"/>
      <c r="AJ106" s="170"/>
    </row>
    <row r="107" spans="1:36" ht="12.75" hidden="1" customHeight="1">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F107" s="108"/>
      <c r="AH107" s="172"/>
      <c r="AI107" s="170"/>
      <c r="AJ107" s="170"/>
    </row>
    <row r="108" spans="1:36" ht="12.75" hidden="1" customHeight="1">
      <c r="A108" s="54"/>
      <c r="B108" s="54"/>
      <c r="C108" s="54"/>
      <c r="D108" s="54"/>
      <c r="E108" s="156"/>
      <c r="F108" s="156"/>
      <c r="G108" s="156"/>
      <c r="H108" s="156"/>
      <c r="I108" s="156"/>
      <c r="J108" s="156"/>
      <c r="K108" s="156"/>
      <c r="L108" s="156"/>
      <c r="M108" s="156"/>
      <c r="N108" s="156"/>
      <c r="O108" s="156"/>
      <c r="P108" s="156"/>
      <c r="Q108" s="156"/>
      <c r="R108" s="156"/>
      <c r="S108" s="156"/>
      <c r="T108" s="156"/>
      <c r="U108" s="156"/>
      <c r="V108" s="156"/>
      <c r="W108" s="156"/>
      <c r="X108" s="156"/>
      <c r="Y108" s="54"/>
      <c r="Z108" s="54"/>
      <c r="AA108" s="54"/>
      <c r="AF108" s="108"/>
      <c r="AH108" s="172"/>
      <c r="AI108" s="170"/>
      <c r="AJ108" s="170"/>
    </row>
    <row r="109" spans="1:36" ht="12.75" hidden="1" customHeight="1">
      <c r="A109" s="144"/>
      <c r="B109" s="144"/>
      <c r="C109" s="144"/>
      <c r="D109" s="54"/>
      <c r="E109" s="54"/>
      <c r="F109" s="54"/>
      <c r="G109" s="54"/>
      <c r="H109" s="54"/>
      <c r="I109" s="54"/>
      <c r="J109" s="54"/>
      <c r="K109" s="54"/>
      <c r="L109" s="54"/>
      <c r="M109" s="54"/>
      <c r="N109" s="54"/>
      <c r="O109" s="54"/>
      <c r="P109" s="54"/>
      <c r="Q109" s="54"/>
      <c r="R109" s="54"/>
      <c r="S109" s="54"/>
      <c r="T109" s="54"/>
      <c r="U109" s="54"/>
      <c r="V109" s="54"/>
      <c r="W109" s="54"/>
      <c r="X109" s="54"/>
      <c r="Y109" s="157"/>
      <c r="Z109" s="54"/>
      <c r="AA109" s="54"/>
      <c r="AF109" s="108"/>
      <c r="AH109" s="172"/>
      <c r="AI109" s="170"/>
      <c r="AJ109" s="170"/>
    </row>
    <row r="110" spans="1:36" ht="12.75" hidden="1" customHeight="1">
      <c r="A110" s="144"/>
      <c r="B110" s="144"/>
      <c r="C110" s="14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F110" s="108"/>
      <c r="AH110" s="172"/>
      <c r="AI110" s="170"/>
      <c r="AJ110" s="170"/>
    </row>
    <row r="111" spans="1:36" ht="12.75" hidden="1" customHeight="1">
      <c r="A111" s="144"/>
      <c r="B111" s="144"/>
      <c r="C111" s="14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F111" s="108"/>
      <c r="AH111" s="172"/>
      <c r="AI111" s="170"/>
      <c r="AJ111" s="170"/>
    </row>
    <row r="112" spans="1:36" ht="12.75" hidden="1" customHeight="1">
      <c r="A112" s="144"/>
      <c r="B112" s="144"/>
      <c r="C112" s="14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F112" s="108"/>
      <c r="AH112" s="172"/>
      <c r="AI112" s="170"/>
      <c r="AJ112" s="170"/>
    </row>
    <row r="113" spans="1:36" ht="12.75" hidden="1" customHeight="1">
      <c r="A113" s="144"/>
      <c r="B113" s="144"/>
      <c r="C113" s="14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F113" s="108"/>
      <c r="AH113" s="172"/>
      <c r="AI113" s="170"/>
      <c r="AJ113" s="170"/>
    </row>
    <row r="114" spans="1:36" ht="12.75" hidden="1" customHeight="1">
      <c r="A114" s="144"/>
      <c r="B114" s="144"/>
      <c r="C114" s="14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F114" s="108"/>
      <c r="AH114" s="172"/>
      <c r="AI114" s="170"/>
      <c r="AJ114" s="170"/>
    </row>
    <row r="115" spans="1:36" hidden="1">
      <c r="A115" s="144"/>
      <c r="B115" s="144"/>
      <c r="C115" s="14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F115" s="108"/>
      <c r="AH115" s="172"/>
      <c r="AI115" s="170"/>
      <c r="AJ115" s="170"/>
    </row>
    <row r="116" spans="1:36" hidden="1">
      <c r="A116" s="144"/>
      <c r="B116" s="144"/>
      <c r="C116" s="14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F116" s="108"/>
      <c r="AH116" s="172"/>
      <c r="AI116" s="170"/>
      <c r="AJ116" s="170"/>
    </row>
    <row r="117" spans="1:36" hidden="1">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F117" s="108"/>
      <c r="AH117" s="172"/>
      <c r="AI117" s="170"/>
      <c r="AJ117" s="170"/>
    </row>
    <row r="118" spans="1:36" hidden="1">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F118" s="108"/>
      <c r="AH118" s="172"/>
      <c r="AI118" s="170"/>
      <c r="AJ118" s="170"/>
    </row>
    <row r="119" spans="1:36" hidden="1">
      <c r="A119" s="147"/>
      <c r="B119" s="147"/>
      <c r="C119" s="147"/>
      <c r="D119" s="147"/>
      <c r="E119" s="148"/>
      <c r="F119" s="148"/>
      <c r="G119" s="148"/>
      <c r="H119" s="148"/>
      <c r="I119" s="148"/>
      <c r="J119" s="148"/>
      <c r="K119" s="148"/>
      <c r="L119" s="148"/>
      <c r="M119" s="148"/>
      <c r="N119" s="148"/>
      <c r="O119" s="148"/>
      <c r="P119" s="148"/>
      <c r="Q119" s="148"/>
      <c r="R119" s="148"/>
      <c r="S119" s="148"/>
      <c r="T119" s="148"/>
      <c r="U119" s="148"/>
      <c r="V119" s="148"/>
      <c r="W119" s="148"/>
      <c r="X119" s="148"/>
      <c r="Y119" s="54"/>
      <c r="Z119" s="54"/>
      <c r="AA119" s="54"/>
      <c r="AF119" s="108"/>
      <c r="AH119" s="172"/>
      <c r="AI119" s="170"/>
      <c r="AJ119" s="170"/>
    </row>
    <row r="120" spans="1:36" hidden="1">
      <c r="A120" s="149"/>
      <c r="B120" s="149"/>
      <c r="C120" s="44"/>
      <c r="D120" s="44"/>
      <c r="E120" s="44"/>
      <c r="F120" s="44"/>
      <c r="G120" s="44"/>
      <c r="H120" s="44"/>
      <c r="I120" s="44"/>
      <c r="J120" s="44"/>
      <c r="K120" s="44"/>
      <c r="L120" s="44"/>
      <c r="M120" s="44"/>
      <c r="N120" s="44"/>
      <c r="O120" s="44"/>
      <c r="P120" s="44"/>
      <c r="Q120" s="44"/>
      <c r="R120" s="44"/>
      <c r="S120" s="44"/>
      <c r="T120" s="44"/>
      <c r="U120" s="44"/>
      <c r="V120" s="44"/>
      <c r="W120" s="44"/>
      <c r="X120" s="44"/>
      <c r="Y120" s="54"/>
      <c r="Z120" s="54"/>
      <c r="AA120" s="54"/>
      <c r="AF120" s="108"/>
      <c r="AH120" s="172"/>
      <c r="AI120" s="170"/>
      <c r="AJ120" s="170"/>
    </row>
    <row r="121" spans="1:36" hidden="1">
      <c r="A121" s="149"/>
      <c r="B121" s="149"/>
      <c r="C121" s="149"/>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54"/>
      <c r="Z121" s="54"/>
      <c r="AA121" s="54"/>
      <c r="AF121" s="108"/>
      <c r="AH121" s="172"/>
      <c r="AI121" s="170"/>
      <c r="AJ121" s="170"/>
    </row>
    <row r="122" spans="1:36" hidden="1">
      <c r="A122" s="149"/>
      <c r="B122" s="149"/>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54"/>
      <c r="Z122" s="54"/>
      <c r="AA122" s="54"/>
      <c r="AF122" s="108"/>
      <c r="AH122" s="172"/>
      <c r="AI122" s="170"/>
      <c r="AJ122" s="170"/>
    </row>
    <row r="123" spans="1:36" hidden="1">
      <c r="A123" s="54"/>
      <c r="B123" s="54"/>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54"/>
      <c r="Z123" s="54"/>
      <c r="AA123" s="54"/>
      <c r="AF123" s="108"/>
      <c r="AH123" s="172"/>
      <c r="AI123" s="170"/>
      <c r="AJ123" s="170"/>
    </row>
    <row r="124" spans="1:36" hidden="1">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F124" s="108"/>
      <c r="AH124" s="172"/>
      <c r="AI124" s="170"/>
      <c r="AJ124" s="170"/>
    </row>
    <row r="125" spans="1:36" hidden="1">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F125" s="108"/>
      <c r="AH125" s="172"/>
      <c r="AI125" s="170"/>
      <c r="AJ125" s="170"/>
    </row>
    <row r="126" spans="1:36" hidden="1">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F126" s="108"/>
      <c r="AH126" s="172"/>
      <c r="AI126" s="170"/>
      <c r="AJ126" s="170"/>
    </row>
    <row r="127" spans="1:36" hidden="1">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F127" s="108"/>
      <c r="AH127" s="172"/>
      <c r="AI127" s="170"/>
      <c r="AJ127" s="170"/>
    </row>
    <row r="128" spans="1:36" hidden="1">
      <c r="A128" s="41"/>
      <c r="B128" s="41"/>
      <c r="C128" s="61"/>
      <c r="D128" s="61"/>
      <c r="E128" s="37"/>
      <c r="F128" s="39"/>
      <c r="G128" s="39"/>
      <c r="H128" s="39"/>
      <c r="I128" s="39"/>
      <c r="J128" s="39"/>
      <c r="K128" s="39"/>
      <c r="L128" s="39"/>
      <c r="M128" s="39"/>
      <c r="N128" s="39"/>
      <c r="O128" s="39"/>
      <c r="P128" s="39"/>
      <c r="Q128" s="39"/>
      <c r="R128" s="39"/>
      <c r="S128" s="39"/>
      <c r="T128" s="39"/>
      <c r="U128" s="39"/>
      <c r="V128" s="39"/>
      <c r="W128" s="64"/>
      <c r="X128" s="146"/>
      <c r="Y128" s="146"/>
      <c r="Z128" s="146"/>
      <c r="AA128" s="146"/>
      <c r="AF128" s="108"/>
      <c r="AH128" s="172"/>
      <c r="AI128" s="170"/>
      <c r="AJ128" s="170"/>
    </row>
    <row r="129" spans="1:36" hidden="1">
      <c r="A129" s="185"/>
      <c r="B129" s="185"/>
      <c r="C129" s="185"/>
      <c r="D129" s="185"/>
      <c r="E129" s="185"/>
      <c r="F129" s="158"/>
      <c r="G129" s="158"/>
      <c r="H129" s="158"/>
      <c r="I129" s="158"/>
      <c r="J129" s="158"/>
      <c r="K129" s="158"/>
      <c r="L129" s="158"/>
      <c r="M129" s="158"/>
      <c r="N129" s="158"/>
      <c r="O129" s="158"/>
      <c r="P129" s="158"/>
      <c r="Q129" s="158"/>
      <c r="R129" s="158"/>
      <c r="S129" s="158"/>
      <c r="T129" s="158"/>
      <c r="U129" s="158"/>
      <c r="V129" s="158"/>
      <c r="W129" s="159"/>
      <c r="X129" s="160"/>
      <c r="Y129" s="159"/>
      <c r="Z129" s="161"/>
      <c r="AA129" s="161"/>
      <c r="AF129" s="108"/>
      <c r="AH129" s="172"/>
      <c r="AI129" s="86"/>
      <c r="AJ129" s="86"/>
    </row>
    <row r="130" spans="1:36" hidden="1">
      <c r="A130" s="185"/>
      <c r="B130" s="185"/>
      <c r="C130" s="185"/>
      <c r="D130" s="185"/>
      <c r="E130" s="185"/>
      <c r="F130" s="158"/>
      <c r="G130" s="158"/>
      <c r="H130" s="158"/>
      <c r="I130" s="158"/>
      <c r="J130" s="158"/>
      <c r="K130" s="158"/>
      <c r="L130" s="158"/>
      <c r="M130" s="158"/>
      <c r="N130" s="158"/>
      <c r="O130" s="158"/>
      <c r="P130" s="158"/>
      <c r="Q130" s="158"/>
      <c r="R130" s="158"/>
      <c r="S130" s="158"/>
      <c r="T130" s="158"/>
      <c r="U130" s="158"/>
      <c r="V130" s="158"/>
      <c r="W130" s="159"/>
      <c r="X130" s="160"/>
      <c r="Y130" s="159"/>
      <c r="Z130" s="161"/>
      <c r="AA130" s="161"/>
      <c r="AF130" s="108"/>
      <c r="AH130" s="172"/>
      <c r="AI130" s="86"/>
      <c r="AJ130" s="86"/>
    </row>
    <row r="131" spans="1:36" hidden="1">
      <c r="A131" s="185"/>
      <c r="B131" s="185"/>
      <c r="C131" s="185"/>
      <c r="D131" s="185"/>
      <c r="E131" s="185"/>
      <c r="F131" s="158"/>
      <c r="G131" s="158"/>
      <c r="H131" s="158"/>
      <c r="I131" s="158"/>
      <c r="J131" s="158"/>
      <c r="K131" s="158"/>
      <c r="L131" s="158"/>
      <c r="M131" s="158"/>
      <c r="N131" s="158"/>
      <c r="O131" s="158"/>
      <c r="P131" s="158"/>
      <c r="Q131" s="158"/>
      <c r="R131" s="158"/>
      <c r="S131" s="158"/>
      <c r="T131" s="158"/>
      <c r="U131" s="158"/>
      <c r="V131" s="158"/>
      <c r="W131" s="159"/>
      <c r="X131" s="160"/>
      <c r="Y131" s="159"/>
      <c r="Z131" s="161"/>
      <c r="AA131" s="161"/>
      <c r="AF131" s="108"/>
      <c r="AH131" s="172"/>
      <c r="AI131" s="86"/>
      <c r="AJ131" s="86"/>
    </row>
    <row r="132" spans="1:36" hidden="1">
      <c r="A132" s="185"/>
      <c r="B132" s="185"/>
      <c r="C132" s="185"/>
      <c r="D132" s="185"/>
      <c r="E132" s="185"/>
      <c r="F132" s="158"/>
      <c r="G132" s="158"/>
      <c r="H132" s="158"/>
      <c r="I132" s="158"/>
      <c r="J132" s="158"/>
      <c r="K132" s="158"/>
      <c r="L132" s="158"/>
      <c r="M132" s="158"/>
      <c r="N132" s="158"/>
      <c r="O132" s="158"/>
      <c r="P132" s="158"/>
      <c r="Q132" s="158"/>
      <c r="R132" s="158"/>
      <c r="S132" s="158"/>
      <c r="T132" s="158"/>
      <c r="U132" s="158"/>
      <c r="V132" s="158"/>
      <c r="W132" s="159"/>
      <c r="X132" s="160"/>
      <c r="Y132" s="159"/>
      <c r="Z132" s="161"/>
      <c r="AA132" s="161"/>
      <c r="AF132" s="108"/>
      <c r="AH132" s="172"/>
      <c r="AI132" s="170"/>
      <c r="AJ132" s="170"/>
    </row>
    <row r="133" spans="1:36" hidden="1">
      <c r="A133" s="185"/>
      <c r="B133" s="185"/>
      <c r="C133" s="185"/>
      <c r="D133" s="185"/>
      <c r="E133" s="185"/>
      <c r="F133" s="158"/>
      <c r="G133" s="158"/>
      <c r="H133" s="158"/>
      <c r="I133" s="158"/>
      <c r="J133" s="158"/>
      <c r="K133" s="158"/>
      <c r="L133" s="158"/>
      <c r="M133" s="158"/>
      <c r="N133" s="158"/>
      <c r="O133" s="158"/>
      <c r="P133" s="158"/>
      <c r="Q133" s="158"/>
      <c r="R133" s="158"/>
      <c r="S133" s="158"/>
      <c r="T133" s="158"/>
      <c r="U133" s="158"/>
      <c r="V133" s="158"/>
      <c r="W133" s="159"/>
      <c r="X133" s="160"/>
      <c r="Y133" s="159"/>
      <c r="Z133" s="161"/>
      <c r="AA133" s="161"/>
      <c r="AF133" s="108"/>
      <c r="AH133" s="172"/>
      <c r="AI133" s="170"/>
      <c r="AJ133" s="170"/>
    </row>
    <row r="134" spans="1:36" hidden="1">
      <c r="A134" s="61"/>
      <c r="B134" s="61"/>
      <c r="C134" s="61"/>
      <c r="D134" s="61"/>
      <c r="E134" s="65"/>
      <c r="F134" s="162"/>
      <c r="G134" s="162"/>
      <c r="H134" s="162"/>
      <c r="I134" s="162"/>
      <c r="J134" s="162"/>
      <c r="K134" s="162"/>
      <c r="L134" s="162"/>
      <c r="M134" s="162"/>
      <c r="N134" s="162"/>
      <c r="O134" s="162"/>
      <c r="P134" s="162"/>
      <c r="Q134" s="162"/>
      <c r="R134" s="162"/>
      <c r="S134" s="162"/>
      <c r="T134" s="162"/>
      <c r="U134" s="162"/>
      <c r="V134" s="162"/>
      <c r="W134" s="161"/>
      <c r="X134" s="161"/>
      <c r="Y134" s="162"/>
      <c r="Z134" s="53"/>
      <c r="AA134" s="161"/>
      <c r="AF134" s="108"/>
      <c r="AH134" s="172"/>
      <c r="AI134" s="170"/>
      <c r="AJ134" s="170"/>
    </row>
    <row r="135" spans="1:36" hidden="1">
      <c r="A135" s="41"/>
      <c r="B135" s="41"/>
      <c r="C135" s="41"/>
      <c r="D135" s="41"/>
      <c r="E135" s="37"/>
      <c r="F135" s="37"/>
      <c r="G135" s="37"/>
      <c r="H135" s="37"/>
      <c r="I135" s="37"/>
      <c r="J135" s="37"/>
      <c r="K135" s="37"/>
      <c r="L135" s="37"/>
      <c r="M135" s="37"/>
      <c r="N135" s="37"/>
      <c r="O135" s="37"/>
      <c r="P135" s="37"/>
      <c r="Q135" s="37"/>
      <c r="R135" s="37"/>
      <c r="S135" s="37"/>
      <c r="T135" s="37"/>
      <c r="U135" s="37"/>
      <c r="V135" s="37"/>
      <c r="W135" s="37"/>
      <c r="X135" s="37"/>
      <c r="Y135" s="163"/>
      <c r="Z135" s="62"/>
      <c r="AA135" s="66"/>
      <c r="AF135" s="108"/>
      <c r="AH135" s="172"/>
      <c r="AI135" s="170"/>
      <c r="AJ135" s="170"/>
    </row>
    <row r="136" spans="1:36" hidden="1">
      <c r="A136" s="41"/>
      <c r="B136" s="41"/>
      <c r="C136" s="61"/>
      <c r="D136" s="61"/>
      <c r="E136" s="39"/>
      <c r="F136" s="64"/>
      <c r="G136" s="64"/>
      <c r="H136" s="64"/>
      <c r="I136" s="64"/>
      <c r="J136" s="64"/>
      <c r="K136" s="64"/>
      <c r="L136" s="64"/>
      <c r="M136" s="64"/>
      <c r="N136" s="64"/>
      <c r="O136" s="64"/>
      <c r="P136" s="64"/>
      <c r="Q136" s="64"/>
      <c r="R136" s="64"/>
      <c r="S136" s="64"/>
      <c r="T136" s="64"/>
      <c r="U136" s="64"/>
      <c r="V136" s="64"/>
      <c r="W136" s="64"/>
      <c r="X136" s="146"/>
      <c r="Y136" s="146"/>
      <c r="Z136" s="146"/>
      <c r="AA136" s="146"/>
      <c r="AF136" s="108"/>
      <c r="AH136" s="172"/>
      <c r="AI136" s="170"/>
      <c r="AJ136" s="170"/>
    </row>
    <row r="137" spans="1:36" hidden="1">
      <c r="A137" s="41"/>
      <c r="B137" s="41"/>
      <c r="C137" s="41"/>
      <c r="D137" s="41"/>
      <c r="E137" s="46"/>
      <c r="F137" s="161"/>
      <c r="G137" s="161"/>
      <c r="H137" s="161"/>
      <c r="I137" s="161"/>
      <c r="J137" s="161"/>
      <c r="K137" s="161"/>
      <c r="L137" s="161"/>
      <c r="M137" s="161"/>
      <c r="N137" s="161"/>
      <c r="O137" s="161"/>
      <c r="P137" s="161"/>
      <c r="Q137" s="161"/>
      <c r="R137" s="161"/>
      <c r="S137" s="161"/>
      <c r="T137" s="161"/>
      <c r="U137" s="161"/>
      <c r="V137" s="161"/>
      <c r="W137" s="164"/>
      <c r="X137" s="165"/>
      <c r="Y137" s="159"/>
      <c r="Z137" s="166"/>
      <c r="AA137" s="161"/>
      <c r="AF137" s="108"/>
      <c r="AH137" s="172"/>
      <c r="AI137" s="170"/>
      <c r="AJ137" s="170"/>
    </row>
    <row r="138" spans="1:36" hidden="1">
      <c r="A138" s="41"/>
      <c r="B138" s="41"/>
      <c r="C138" s="41"/>
      <c r="D138" s="41"/>
      <c r="E138" s="46"/>
      <c r="F138" s="161"/>
      <c r="G138" s="161"/>
      <c r="H138" s="161"/>
      <c r="I138" s="161"/>
      <c r="J138" s="161"/>
      <c r="K138" s="161"/>
      <c r="L138" s="161"/>
      <c r="M138" s="161"/>
      <c r="N138" s="161"/>
      <c r="O138" s="161"/>
      <c r="P138" s="161"/>
      <c r="Q138" s="161"/>
      <c r="R138" s="161"/>
      <c r="S138" s="161"/>
      <c r="T138" s="161"/>
      <c r="U138" s="161"/>
      <c r="V138" s="161"/>
      <c r="W138" s="164"/>
      <c r="X138" s="165"/>
      <c r="Y138" s="159"/>
      <c r="Z138" s="166"/>
      <c r="AA138" s="161"/>
      <c r="AF138" s="108"/>
      <c r="AH138" s="172"/>
      <c r="AI138" s="86"/>
      <c r="AJ138" s="86"/>
    </row>
    <row r="139" spans="1:36" hidden="1">
      <c r="A139" s="41"/>
      <c r="B139" s="41"/>
      <c r="C139" s="41"/>
      <c r="D139" s="41"/>
      <c r="E139" s="46"/>
      <c r="F139" s="161"/>
      <c r="G139" s="161"/>
      <c r="H139" s="161"/>
      <c r="I139" s="161"/>
      <c r="J139" s="161"/>
      <c r="K139" s="161"/>
      <c r="L139" s="161"/>
      <c r="M139" s="161"/>
      <c r="N139" s="161"/>
      <c r="O139" s="161"/>
      <c r="P139" s="161"/>
      <c r="Q139" s="161"/>
      <c r="R139" s="161"/>
      <c r="S139" s="161"/>
      <c r="T139" s="161"/>
      <c r="U139" s="161"/>
      <c r="V139" s="161"/>
      <c r="W139" s="164"/>
      <c r="X139" s="165"/>
      <c r="Y139" s="159"/>
      <c r="Z139" s="166"/>
      <c r="AA139" s="161"/>
      <c r="AF139" s="108"/>
      <c r="AH139" s="172"/>
      <c r="AI139" s="170"/>
      <c r="AJ139" s="170"/>
    </row>
    <row r="140" spans="1:36" hidden="1">
      <c r="A140" s="41"/>
      <c r="B140" s="41"/>
      <c r="C140" s="41"/>
      <c r="D140" s="41"/>
      <c r="E140" s="46"/>
      <c r="F140" s="161"/>
      <c r="G140" s="161"/>
      <c r="H140" s="161"/>
      <c r="I140" s="161"/>
      <c r="J140" s="161"/>
      <c r="K140" s="161"/>
      <c r="L140" s="161"/>
      <c r="M140" s="161"/>
      <c r="N140" s="161"/>
      <c r="O140" s="161"/>
      <c r="P140" s="161"/>
      <c r="Q140" s="161"/>
      <c r="R140" s="161"/>
      <c r="S140" s="161"/>
      <c r="T140" s="161"/>
      <c r="U140" s="161"/>
      <c r="V140" s="161"/>
      <c r="W140" s="164"/>
      <c r="X140" s="165"/>
      <c r="Y140" s="159"/>
      <c r="Z140" s="166"/>
      <c r="AA140" s="161"/>
      <c r="AF140" s="108"/>
      <c r="AH140" s="172"/>
      <c r="AI140" s="170"/>
      <c r="AJ140" s="170"/>
    </row>
    <row r="141" spans="1:36" hidden="1">
      <c r="A141" s="41"/>
      <c r="B141" s="41"/>
      <c r="C141" s="41"/>
      <c r="D141" s="41"/>
      <c r="E141" s="46"/>
      <c r="F141" s="161"/>
      <c r="G141" s="161"/>
      <c r="H141" s="161"/>
      <c r="I141" s="161"/>
      <c r="J141" s="161"/>
      <c r="K141" s="161"/>
      <c r="L141" s="161"/>
      <c r="M141" s="161"/>
      <c r="N141" s="161"/>
      <c r="O141" s="161"/>
      <c r="P141" s="161"/>
      <c r="Q141" s="161"/>
      <c r="R141" s="161"/>
      <c r="S141" s="161"/>
      <c r="T141" s="161"/>
      <c r="U141" s="161"/>
      <c r="V141" s="161"/>
      <c r="W141" s="164"/>
      <c r="X141" s="165"/>
      <c r="Y141" s="159"/>
      <c r="Z141" s="166"/>
      <c r="AA141" s="161"/>
      <c r="AF141" s="108"/>
      <c r="AH141" s="172"/>
      <c r="AI141" s="170"/>
      <c r="AJ141" s="170"/>
    </row>
    <row r="142" spans="1:36" hidden="1">
      <c r="A142" s="41"/>
      <c r="B142" s="41"/>
      <c r="C142" s="41"/>
      <c r="D142" s="41"/>
      <c r="E142" s="46"/>
      <c r="F142" s="161"/>
      <c r="G142" s="161"/>
      <c r="H142" s="161"/>
      <c r="I142" s="161"/>
      <c r="J142" s="161"/>
      <c r="K142" s="161"/>
      <c r="L142" s="161"/>
      <c r="M142" s="161"/>
      <c r="N142" s="161"/>
      <c r="O142" s="161"/>
      <c r="P142" s="161"/>
      <c r="Q142" s="161"/>
      <c r="R142" s="161"/>
      <c r="S142" s="161"/>
      <c r="T142" s="161"/>
      <c r="U142" s="161"/>
      <c r="V142" s="161"/>
      <c r="W142" s="164"/>
      <c r="X142" s="164"/>
      <c r="Y142" s="162"/>
      <c r="Z142" s="53"/>
      <c r="AA142" s="161"/>
      <c r="AF142" s="108"/>
      <c r="AH142" s="172"/>
      <c r="AI142" s="170"/>
      <c r="AJ142" s="170"/>
    </row>
    <row r="143" spans="1:36" hidden="1">
      <c r="A143" s="144"/>
      <c r="B143" s="144"/>
      <c r="C143" s="37"/>
      <c r="D143" s="37"/>
      <c r="E143" s="37"/>
      <c r="F143" s="37"/>
      <c r="G143" s="161"/>
      <c r="H143" s="161"/>
      <c r="I143" s="161"/>
      <c r="J143" s="161"/>
      <c r="K143" s="161"/>
      <c r="L143" s="161"/>
      <c r="M143" s="161"/>
      <c r="N143" s="161"/>
      <c r="O143" s="161"/>
      <c r="P143" s="161"/>
      <c r="Q143" s="161"/>
      <c r="R143" s="161"/>
      <c r="S143" s="161"/>
      <c r="T143" s="161"/>
      <c r="U143" s="161"/>
      <c r="V143" s="161"/>
      <c r="W143" s="37"/>
      <c r="X143" s="37"/>
      <c r="Y143" s="37"/>
      <c r="Z143" s="37"/>
      <c r="AA143" s="37"/>
      <c r="AF143" s="108"/>
      <c r="AH143" s="172"/>
      <c r="AI143" s="170"/>
      <c r="AJ143" s="170"/>
    </row>
    <row r="144" spans="1:36" hidden="1">
      <c r="A144" s="144"/>
      <c r="B144" s="144"/>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141"/>
      <c r="AA144" s="42"/>
      <c r="AF144" s="108"/>
      <c r="AH144" s="172"/>
      <c r="AI144" s="170"/>
      <c r="AJ144" s="170"/>
    </row>
    <row r="145" spans="1:36" hidden="1">
      <c r="A145" s="61"/>
      <c r="B145" s="61"/>
      <c r="C145" s="133"/>
      <c r="D145" s="133"/>
      <c r="E145" s="64"/>
      <c r="F145" s="146"/>
      <c r="G145" s="146"/>
      <c r="H145" s="146"/>
      <c r="I145" s="146"/>
      <c r="J145" s="146"/>
      <c r="K145" s="146"/>
      <c r="L145" s="146"/>
      <c r="M145" s="146"/>
      <c r="N145" s="146"/>
      <c r="O145" s="146"/>
      <c r="P145" s="146"/>
      <c r="Q145" s="146"/>
      <c r="R145" s="146"/>
      <c r="S145" s="146"/>
      <c r="T145" s="146"/>
      <c r="U145" s="146"/>
      <c r="V145" s="146"/>
      <c r="W145" s="39"/>
      <c r="X145" s="146"/>
      <c r="Y145" s="146"/>
      <c r="Z145" s="146"/>
      <c r="AA145" s="146"/>
      <c r="AF145" s="108"/>
      <c r="AH145" s="172"/>
      <c r="AI145" s="170"/>
      <c r="AJ145" s="170"/>
    </row>
    <row r="146" spans="1:36" hidden="1">
      <c r="A146" s="58"/>
      <c r="B146" s="58"/>
      <c r="C146" s="58"/>
      <c r="D146" s="58"/>
      <c r="E146" s="38"/>
      <c r="F146" s="38"/>
      <c r="G146" s="38"/>
      <c r="H146" s="38"/>
      <c r="I146" s="38"/>
      <c r="J146" s="38"/>
      <c r="K146" s="38"/>
      <c r="L146" s="38"/>
      <c r="M146" s="38"/>
      <c r="N146" s="38"/>
      <c r="O146" s="38"/>
      <c r="P146" s="38"/>
      <c r="Q146" s="38"/>
      <c r="R146" s="38"/>
      <c r="S146" s="38"/>
      <c r="T146" s="38"/>
      <c r="U146" s="38"/>
      <c r="V146" s="38"/>
      <c r="W146" s="138"/>
      <c r="X146" s="138"/>
      <c r="Y146" s="162"/>
      <c r="Z146" s="166"/>
      <c r="AA146" s="161"/>
      <c r="AF146" s="108"/>
      <c r="AH146" s="172"/>
      <c r="AI146" s="170"/>
      <c r="AJ146" s="170"/>
    </row>
    <row r="147" spans="1:36" hidden="1">
      <c r="A147" s="58"/>
      <c r="B147" s="58"/>
      <c r="C147" s="58"/>
      <c r="D147" s="58"/>
      <c r="E147" s="38"/>
      <c r="F147" s="38"/>
      <c r="G147" s="38"/>
      <c r="H147" s="38"/>
      <c r="I147" s="38"/>
      <c r="J147" s="38"/>
      <c r="K147" s="38"/>
      <c r="L147" s="38"/>
      <c r="M147" s="38"/>
      <c r="N147" s="38"/>
      <c r="O147" s="38"/>
      <c r="P147" s="38"/>
      <c r="Q147" s="38"/>
      <c r="R147" s="38"/>
      <c r="S147" s="38"/>
      <c r="T147" s="38"/>
      <c r="U147" s="38"/>
      <c r="V147" s="38"/>
      <c r="W147" s="138"/>
      <c r="X147" s="138"/>
      <c r="Y147" s="162"/>
      <c r="Z147" s="166"/>
      <c r="AA147" s="161"/>
      <c r="AF147" s="108"/>
      <c r="AH147" s="172"/>
      <c r="AI147" s="170"/>
      <c r="AJ147" s="170"/>
    </row>
    <row r="148" spans="1:36" hidden="1">
      <c r="A148" s="58"/>
      <c r="B148" s="58"/>
      <c r="C148" s="58"/>
      <c r="D148" s="58"/>
      <c r="E148" s="38"/>
      <c r="F148" s="38"/>
      <c r="G148" s="38"/>
      <c r="H148" s="38"/>
      <c r="I148" s="38"/>
      <c r="J148" s="38"/>
      <c r="K148" s="38"/>
      <c r="L148" s="38"/>
      <c r="M148" s="38"/>
      <c r="N148" s="38"/>
      <c r="O148" s="38"/>
      <c r="P148" s="38"/>
      <c r="Q148" s="38"/>
      <c r="R148" s="38"/>
      <c r="S148" s="38"/>
      <c r="T148" s="38"/>
      <c r="U148" s="38"/>
      <c r="V148" s="38"/>
      <c r="W148" s="138"/>
      <c r="X148" s="138"/>
      <c r="Y148" s="162"/>
      <c r="Z148" s="166"/>
      <c r="AA148" s="161"/>
      <c r="AF148" s="108"/>
      <c r="AH148" s="172"/>
      <c r="AI148" s="170"/>
      <c r="AJ148" s="170"/>
    </row>
    <row r="149" spans="1:36" hidden="1">
      <c r="A149" s="58"/>
      <c r="B149" s="58"/>
      <c r="C149" s="58"/>
      <c r="D149" s="58"/>
      <c r="E149" s="38"/>
      <c r="F149" s="38"/>
      <c r="G149" s="38"/>
      <c r="H149" s="38"/>
      <c r="I149" s="38"/>
      <c r="J149" s="38"/>
      <c r="K149" s="38"/>
      <c r="L149" s="38"/>
      <c r="M149" s="38"/>
      <c r="N149" s="38"/>
      <c r="O149" s="38"/>
      <c r="P149" s="38"/>
      <c r="Q149" s="38"/>
      <c r="R149" s="38"/>
      <c r="S149" s="38"/>
      <c r="T149" s="38"/>
      <c r="U149" s="38"/>
      <c r="V149" s="38"/>
      <c r="W149" s="138"/>
      <c r="X149" s="138"/>
      <c r="Y149" s="162"/>
      <c r="Z149" s="166"/>
      <c r="AA149" s="161"/>
      <c r="AF149" s="108"/>
      <c r="AH149" s="172"/>
      <c r="AI149" s="170"/>
      <c r="AJ149" s="170"/>
    </row>
    <row r="150" spans="1:36" hidden="1">
      <c r="A150" s="58"/>
      <c r="B150" s="58"/>
      <c r="C150" s="58"/>
      <c r="D150" s="58"/>
      <c r="E150" s="38"/>
      <c r="F150" s="38"/>
      <c r="G150" s="38"/>
      <c r="H150" s="38"/>
      <c r="I150" s="38"/>
      <c r="J150" s="38"/>
      <c r="K150" s="38"/>
      <c r="L150" s="38"/>
      <c r="M150" s="38"/>
      <c r="N150" s="38"/>
      <c r="O150" s="38"/>
      <c r="P150" s="38"/>
      <c r="Q150" s="38"/>
      <c r="R150" s="38"/>
      <c r="S150" s="38"/>
      <c r="T150" s="38"/>
      <c r="U150" s="38"/>
      <c r="V150" s="38"/>
      <c r="W150" s="138"/>
      <c r="X150" s="138"/>
      <c r="Y150" s="162"/>
      <c r="Z150" s="166"/>
      <c r="AA150" s="161"/>
      <c r="AF150" s="108"/>
      <c r="AH150" s="172"/>
      <c r="AI150" s="170"/>
      <c r="AJ150" s="170"/>
    </row>
    <row r="151" spans="1:36" hidden="1">
      <c r="A151" s="41"/>
      <c r="B151" s="41"/>
      <c r="C151" s="41"/>
      <c r="D151" s="41"/>
      <c r="E151" s="41"/>
      <c r="F151" s="45"/>
      <c r="G151" s="45"/>
      <c r="H151" s="45"/>
      <c r="I151" s="45"/>
      <c r="J151" s="45"/>
      <c r="K151" s="45"/>
      <c r="L151" s="45"/>
      <c r="M151" s="45"/>
      <c r="N151" s="45"/>
      <c r="O151" s="45"/>
      <c r="P151" s="45"/>
      <c r="Q151" s="45"/>
      <c r="R151" s="45"/>
      <c r="S151" s="45"/>
      <c r="T151" s="45"/>
      <c r="U151" s="45"/>
      <c r="V151" s="45"/>
      <c r="W151" s="41"/>
      <c r="X151" s="41"/>
      <c r="Y151" s="139"/>
      <c r="Z151" s="53"/>
      <c r="AA151" s="146"/>
      <c r="AF151" s="108"/>
      <c r="AH151" s="172"/>
      <c r="AI151" s="170"/>
      <c r="AJ151" s="170"/>
    </row>
    <row r="152" spans="1:36" hidden="1">
      <c r="A152" s="134"/>
      <c r="B152" s="134"/>
      <c r="C152" s="134"/>
      <c r="D152" s="134"/>
      <c r="E152" s="54"/>
      <c r="F152" s="5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F152" s="108"/>
      <c r="AH152" s="172"/>
      <c r="AI152" s="170"/>
      <c r="AJ152" s="170"/>
    </row>
    <row r="153" spans="1:36" hidden="1">
      <c r="A153" s="144"/>
      <c r="B153" s="144"/>
      <c r="C153" s="144"/>
      <c r="D153" s="41"/>
      <c r="E153" s="54"/>
      <c r="F153" s="54"/>
      <c r="G153" s="161"/>
      <c r="H153" s="161"/>
      <c r="I153" s="161"/>
      <c r="J153" s="161"/>
      <c r="K153" s="161"/>
      <c r="L153" s="161"/>
      <c r="M153" s="161"/>
      <c r="N153" s="161"/>
      <c r="O153" s="161"/>
      <c r="P153" s="161"/>
      <c r="Q153" s="161"/>
      <c r="R153" s="161"/>
      <c r="S153" s="161"/>
      <c r="T153" s="161"/>
      <c r="U153" s="161"/>
      <c r="V153" s="161"/>
      <c r="W153" s="41"/>
      <c r="X153" s="41"/>
      <c r="Y153" s="139"/>
      <c r="Z153" s="141"/>
      <c r="AA153" s="42"/>
      <c r="AF153" s="108"/>
      <c r="AH153" s="172"/>
      <c r="AI153" s="170"/>
      <c r="AJ153" s="170"/>
    </row>
    <row r="154" spans="1:36" hidden="1">
      <c r="A154" s="144"/>
      <c r="B154" s="144"/>
      <c r="C154" s="144"/>
      <c r="D154" s="41"/>
      <c r="E154" s="41"/>
      <c r="F154" s="161"/>
      <c r="G154" s="161"/>
      <c r="H154" s="161"/>
      <c r="I154" s="161"/>
      <c r="J154" s="161"/>
      <c r="K154" s="161"/>
      <c r="L154" s="161"/>
      <c r="M154" s="161"/>
      <c r="N154" s="161"/>
      <c r="O154" s="161"/>
      <c r="P154" s="161"/>
      <c r="Q154" s="161"/>
      <c r="R154" s="161"/>
      <c r="S154" s="161"/>
      <c r="T154" s="161"/>
      <c r="U154" s="161"/>
      <c r="V154" s="161"/>
      <c r="W154" s="41"/>
      <c r="X154" s="41"/>
      <c r="Y154" s="139"/>
      <c r="Z154" s="141"/>
      <c r="AA154" s="42"/>
      <c r="AF154" s="108"/>
      <c r="AH154" s="172"/>
      <c r="AI154" s="170"/>
      <c r="AJ154" s="170"/>
    </row>
    <row r="155" spans="1:36" hidden="1">
      <c r="A155" s="61"/>
      <c r="B155" s="61"/>
      <c r="C155" s="61"/>
      <c r="D155" s="64"/>
      <c r="E155" s="64"/>
      <c r="F155" s="64"/>
      <c r="G155" s="64"/>
      <c r="H155" s="64"/>
      <c r="I155" s="64"/>
      <c r="J155" s="64"/>
      <c r="K155" s="64"/>
      <c r="L155" s="64"/>
      <c r="M155" s="64"/>
      <c r="N155" s="64"/>
      <c r="O155" s="64"/>
      <c r="P155" s="64"/>
      <c r="Q155" s="64"/>
      <c r="R155" s="64"/>
      <c r="S155" s="133"/>
      <c r="T155" s="133"/>
      <c r="U155" s="133"/>
      <c r="V155" s="146"/>
      <c r="W155" s="146"/>
      <c r="X155" s="146"/>
      <c r="Y155" s="54"/>
      <c r="Z155" s="54"/>
      <c r="AA155" s="54"/>
      <c r="AF155" s="108"/>
      <c r="AH155" s="172"/>
      <c r="AI155" s="170"/>
      <c r="AJ155" s="170"/>
    </row>
    <row r="156" spans="1:36" hidden="1">
      <c r="A156" s="142"/>
      <c r="B156" s="142"/>
      <c r="C156" s="142"/>
      <c r="D156" s="143"/>
      <c r="E156" s="143"/>
      <c r="F156" s="143"/>
      <c r="G156" s="143"/>
      <c r="H156" s="143"/>
      <c r="I156" s="143"/>
      <c r="J156" s="143"/>
      <c r="K156" s="143"/>
      <c r="L156" s="143"/>
      <c r="M156" s="143"/>
      <c r="N156" s="143"/>
      <c r="O156" s="143"/>
      <c r="P156" s="143"/>
      <c r="Q156" s="143"/>
      <c r="R156" s="143"/>
      <c r="S156" s="163"/>
      <c r="T156" s="163"/>
      <c r="U156" s="163"/>
      <c r="V156" s="159"/>
      <c r="W156" s="166"/>
      <c r="X156" s="166"/>
      <c r="Y156" s="54"/>
      <c r="Z156" s="54"/>
      <c r="AA156" s="54"/>
      <c r="AF156" s="108"/>
      <c r="AH156" s="172"/>
      <c r="AI156" s="170"/>
      <c r="AJ156" s="170"/>
    </row>
    <row r="157" spans="1:36" hidden="1">
      <c r="A157" s="142"/>
      <c r="B157" s="142"/>
      <c r="C157" s="142"/>
      <c r="D157" s="143"/>
      <c r="E157" s="143"/>
      <c r="F157" s="143"/>
      <c r="G157" s="143"/>
      <c r="H157" s="143"/>
      <c r="I157" s="143"/>
      <c r="J157" s="143"/>
      <c r="K157" s="143"/>
      <c r="L157" s="143"/>
      <c r="M157" s="143"/>
      <c r="N157" s="143"/>
      <c r="O157" s="143"/>
      <c r="P157" s="143"/>
      <c r="Q157" s="143"/>
      <c r="R157" s="143"/>
      <c r="S157" s="163"/>
      <c r="T157" s="163"/>
      <c r="U157" s="163"/>
      <c r="V157" s="159"/>
      <c r="W157" s="166"/>
      <c r="X157" s="166"/>
      <c r="Y157" s="54"/>
      <c r="Z157" s="54"/>
      <c r="AA157" s="54"/>
      <c r="AF157" s="108"/>
      <c r="AH157" s="172"/>
      <c r="AI157" s="170"/>
      <c r="AJ157" s="170"/>
    </row>
    <row r="158" spans="1:36" hidden="1">
      <c r="A158" s="142"/>
      <c r="B158" s="142"/>
      <c r="C158" s="142"/>
      <c r="D158" s="143"/>
      <c r="E158" s="143"/>
      <c r="F158" s="143"/>
      <c r="G158" s="143"/>
      <c r="H158" s="143"/>
      <c r="I158" s="143"/>
      <c r="J158" s="143"/>
      <c r="K158" s="143"/>
      <c r="L158" s="143"/>
      <c r="M158" s="143"/>
      <c r="N158" s="143"/>
      <c r="O158" s="143"/>
      <c r="P158" s="143"/>
      <c r="Q158" s="143"/>
      <c r="R158" s="143"/>
      <c r="S158" s="163"/>
      <c r="T158" s="163"/>
      <c r="U158" s="163"/>
      <c r="V158" s="159"/>
      <c r="W158" s="166"/>
      <c r="X158" s="166"/>
      <c r="Y158" s="54"/>
      <c r="Z158" s="54"/>
      <c r="AA158" s="54"/>
      <c r="AF158" s="108"/>
      <c r="AH158" s="172"/>
      <c r="AI158" s="170"/>
      <c r="AJ158" s="170"/>
    </row>
    <row r="159" spans="1:36" hidden="1">
      <c r="A159" s="142"/>
      <c r="B159" s="142"/>
      <c r="C159" s="142"/>
      <c r="D159" s="143"/>
      <c r="E159" s="143"/>
      <c r="F159" s="143"/>
      <c r="G159" s="143"/>
      <c r="H159" s="143"/>
      <c r="I159" s="143"/>
      <c r="J159" s="143"/>
      <c r="K159" s="143"/>
      <c r="L159" s="143"/>
      <c r="M159" s="143"/>
      <c r="N159" s="143"/>
      <c r="O159" s="143"/>
      <c r="P159" s="143"/>
      <c r="Q159" s="143"/>
      <c r="R159" s="143"/>
      <c r="S159" s="163"/>
      <c r="T159" s="163"/>
      <c r="U159" s="163"/>
      <c r="V159" s="159"/>
      <c r="W159" s="166"/>
      <c r="X159" s="166"/>
      <c r="Y159" s="54"/>
      <c r="Z159" s="54"/>
      <c r="AA159" s="54"/>
      <c r="AF159" s="108"/>
      <c r="AH159" s="172"/>
      <c r="AI159" s="170"/>
      <c r="AJ159" s="170"/>
    </row>
    <row r="160" spans="1:36" hidden="1">
      <c r="A160" s="142"/>
      <c r="B160" s="142"/>
      <c r="C160" s="142"/>
      <c r="D160" s="143"/>
      <c r="E160" s="143"/>
      <c r="F160" s="143"/>
      <c r="G160" s="143"/>
      <c r="H160" s="143"/>
      <c r="I160" s="143"/>
      <c r="J160" s="143"/>
      <c r="K160" s="143"/>
      <c r="L160" s="143"/>
      <c r="M160" s="143"/>
      <c r="N160" s="143"/>
      <c r="O160" s="143"/>
      <c r="P160" s="143"/>
      <c r="Q160" s="143"/>
      <c r="R160" s="143"/>
      <c r="S160" s="163"/>
      <c r="T160" s="163"/>
      <c r="U160" s="163"/>
      <c r="V160" s="159"/>
      <c r="W160" s="166"/>
      <c r="X160" s="166"/>
      <c r="Y160" s="54"/>
      <c r="Z160" s="54"/>
      <c r="AA160" s="54"/>
      <c r="AF160" s="108"/>
      <c r="AH160" s="172"/>
      <c r="AI160" s="170"/>
      <c r="AJ160" s="170"/>
    </row>
    <row r="161" spans="1:47" hidden="1">
      <c r="A161" s="144"/>
      <c r="B161" s="144"/>
      <c r="C161" s="144"/>
      <c r="D161" s="39"/>
      <c r="E161" s="39"/>
      <c r="F161" s="39"/>
      <c r="G161" s="39"/>
      <c r="H161" s="39"/>
      <c r="I161" s="39"/>
      <c r="J161" s="39"/>
      <c r="K161" s="39"/>
      <c r="L161" s="39"/>
      <c r="M161" s="39"/>
      <c r="N161" s="39"/>
      <c r="O161" s="39"/>
      <c r="P161" s="39"/>
      <c r="Q161" s="39"/>
      <c r="R161" s="39"/>
      <c r="S161" s="39"/>
      <c r="T161" s="39"/>
      <c r="U161" s="39"/>
      <c r="V161" s="145"/>
      <c r="W161" s="53"/>
      <c r="X161" s="146"/>
      <c r="Y161" s="54"/>
      <c r="Z161" s="54"/>
      <c r="AA161" s="54"/>
      <c r="AF161" s="108"/>
      <c r="AH161" s="172"/>
      <c r="AI161" s="170"/>
      <c r="AJ161" s="170"/>
    </row>
    <row r="162" spans="1:47" hidden="1">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F162" s="108"/>
      <c r="AH162" s="172"/>
      <c r="AI162" s="170"/>
      <c r="AJ162" s="170"/>
    </row>
    <row r="163" spans="1:47" hidden="1">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row>
    <row r="164" spans="1:47" hidden="1">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row>
    <row r="165" spans="1:47" hidden="1">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row>
    <row r="166" spans="1:47" hidden="1">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row>
    <row r="167" spans="1:47" hidden="1">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row>
    <row r="168" spans="1:47" hidden="1">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row>
    <row r="169" spans="1:47" hidden="1">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row>
    <row r="170" spans="1:47" hidden="1">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row>
    <row r="171" spans="1:47" hidden="1">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F171" s="108"/>
      <c r="AG171" s="173"/>
      <c r="AH171" s="172"/>
      <c r="AI171" s="170"/>
      <c r="AJ171" s="170"/>
      <c r="AK171" s="86"/>
      <c r="AL171" s="86"/>
      <c r="AM171" s="86"/>
      <c r="AN171" s="86"/>
      <c r="AO171" s="86"/>
      <c r="AP171" s="86"/>
      <c r="AQ171" s="86"/>
      <c r="AR171" s="86"/>
      <c r="AS171" s="86"/>
      <c r="AT171" s="86"/>
      <c r="AU171" s="86"/>
    </row>
    <row r="172" spans="1:47" hidden="1">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F172" s="108"/>
      <c r="AG172" s="173"/>
      <c r="AH172" s="172"/>
      <c r="AI172" s="170"/>
      <c r="AJ172" s="170"/>
    </row>
    <row r="173" spans="1:47" hidden="1">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F173" s="108"/>
      <c r="AG173" s="173"/>
      <c r="AH173" s="172"/>
      <c r="AI173" s="170"/>
      <c r="AJ173" s="170"/>
    </row>
    <row r="174" spans="1:47" hidden="1">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row>
    <row r="175" spans="1:47" hidden="1">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row>
    <row r="176" spans="1:47" hidden="1">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row>
    <row r="177" spans="1:27" hidden="1">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row>
    <row r="178" spans="1:27" hidden="1">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row>
    <row r="179" spans="1:27" hidden="1">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row>
    <row r="180" spans="1:27" hidden="1">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row>
    <row r="181" spans="1:27" hidden="1">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row>
    <row r="182" spans="1:27" hidden="1">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row>
    <row r="183" spans="1:27" hidden="1">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row>
    <row r="184" spans="1:27" hidden="1">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row>
    <row r="185" spans="1:27" hidden="1">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row>
    <row r="186" spans="1:27" hidden="1">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row>
    <row r="187" spans="1:27" hidden="1">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row>
    <row r="188" spans="1:27" hidden="1">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row>
    <row r="189" spans="1:27" hidden="1">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row>
    <row r="190" spans="1:27" hidden="1">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row>
    <row r="191" spans="1:27" hidden="1">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row>
    <row r="192" spans="1:27" hidden="1">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row>
    <row r="193" spans="1:27" hidden="1">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row>
    <row r="194" spans="1:27" hidden="1">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row>
    <row r="195" spans="1:27" hidden="1">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row>
    <row r="196" spans="1:27" hidden="1">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row>
    <row r="197" spans="1:27" hidden="1">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row>
    <row r="198" spans="1:27" hidden="1">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row>
    <row r="199" spans="1:27" hidden="1">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row>
    <row r="200" spans="1:27" hidden="1">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row>
    <row r="201" spans="1:27" hidden="1">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row>
    <row r="202" spans="1:27" hidden="1">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row>
    <row r="203" spans="1:27" hidden="1">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row>
    <row r="204" spans="1:27" hidden="1">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row>
    <row r="205" spans="1:27" hidden="1">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row>
    <row r="206" spans="1:27" hidden="1">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row>
    <row r="207" spans="1:27" hidden="1">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row>
    <row r="208" spans="1:27" hidden="1">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row>
    <row r="209" spans="1:27" hidden="1">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row>
    <row r="210" spans="1:27" hidden="1">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row>
    <row r="211" spans="1:27" hidden="1">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row>
    <row r="212" spans="1:27" hidden="1">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row>
    <row r="213" spans="1:27" hidden="1">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row>
    <row r="214" spans="1:27" hidden="1">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row>
    <row r="215" spans="1:27" hidden="1">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row>
    <row r="216" spans="1:27" hidden="1">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row>
    <row r="217" spans="1:27" hidden="1">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row>
    <row r="218" spans="1:27" hidden="1">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row>
    <row r="219" spans="1:27" hidden="1">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row>
    <row r="220" spans="1:27" hidden="1">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row>
    <row r="221" spans="1:27" hidden="1">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row>
    <row r="222" spans="1:27" hidden="1">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row>
    <row r="223" spans="1:27" hidden="1">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row>
    <row r="224" spans="1:27" hidden="1">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row>
    <row r="225" spans="1:44" hidden="1">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row>
    <row r="226" spans="1:44" hidden="1">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row>
    <row r="227" spans="1:44" hidden="1">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row>
    <row r="228" spans="1:44" hidden="1">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row>
    <row r="229" spans="1:44" hidden="1">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row>
    <row r="230" spans="1:44" hidden="1">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row>
    <row r="231" spans="1:44" hidden="1">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E231" s="96"/>
      <c r="AF231" s="198"/>
      <c r="AG231" s="198"/>
      <c r="AH231" s="198"/>
      <c r="AI231" s="198"/>
      <c r="AJ231" s="198"/>
      <c r="AK231" s="198"/>
      <c r="AL231" s="198"/>
      <c r="AM231" s="198"/>
      <c r="AN231" s="198"/>
      <c r="AO231" s="198"/>
    </row>
    <row r="232" spans="1:44" hidden="1">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F232" s="119"/>
      <c r="AG232" s="119"/>
      <c r="AH232" s="119"/>
      <c r="AI232" s="119"/>
      <c r="AJ232" s="119"/>
      <c r="AK232" s="119"/>
      <c r="AL232" s="119"/>
      <c r="AM232" s="119"/>
      <c r="AN232" s="119"/>
      <c r="AO232" s="119"/>
    </row>
    <row r="233" spans="1:44" hidden="1">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E233" s="120"/>
      <c r="AF233" s="121"/>
      <c r="AG233" s="121"/>
      <c r="AH233" s="121"/>
      <c r="AI233" s="121"/>
      <c r="AJ233" s="122"/>
      <c r="AK233" s="122"/>
      <c r="AL233" s="122"/>
      <c r="AM233" s="122"/>
      <c r="AN233" s="123"/>
      <c r="AO233" s="123"/>
      <c r="AP233" s="67"/>
      <c r="AQ233" s="76"/>
    </row>
    <row r="234" spans="1:44" hidden="1">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E234" s="124"/>
      <c r="AF234" s="71"/>
      <c r="AG234" s="71"/>
      <c r="AH234" s="71"/>
      <c r="AI234" s="71"/>
      <c r="AJ234" s="71"/>
      <c r="AK234" s="71"/>
      <c r="AL234" s="71"/>
      <c r="AM234" s="71"/>
      <c r="AP234" s="67"/>
      <c r="AQ234" s="71"/>
      <c r="AR234" s="71"/>
    </row>
    <row r="235" spans="1:44" hidden="1">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E235" s="124"/>
      <c r="AF235" s="71"/>
      <c r="AG235" s="71"/>
      <c r="AH235" s="125"/>
      <c r="AI235" s="125"/>
      <c r="AJ235" s="75"/>
      <c r="AK235" s="75"/>
      <c r="AL235" s="75"/>
      <c r="AM235" s="75"/>
      <c r="AP235" s="67"/>
      <c r="AQ235" s="71"/>
      <c r="AR235" s="71"/>
    </row>
    <row r="236" spans="1:44" hidden="1">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E236" s="124"/>
      <c r="AF236" s="71"/>
      <c r="AG236" s="71"/>
      <c r="AH236" s="125"/>
      <c r="AI236" s="125"/>
      <c r="AJ236" s="75"/>
      <c r="AK236" s="75"/>
      <c r="AL236" s="75"/>
      <c r="AM236" s="75"/>
      <c r="AO236" s="124"/>
      <c r="AP236" s="67"/>
      <c r="AQ236" s="71"/>
      <c r="AR236" s="71"/>
    </row>
    <row r="237" spans="1:44" hidden="1">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E237" s="124"/>
      <c r="AF237" s="71"/>
      <c r="AG237" s="71"/>
      <c r="AH237" s="125"/>
      <c r="AI237" s="125"/>
      <c r="AJ237" s="75"/>
      <c r="AK237" s="75"/>
      <c r="AL237" s="75"/>
      <c r="AM237" s="125"/>
      <c r="AO237" s="124"/>
      <c r="AP237" s="67"/>
      <c r="AQ237" s="75"/>
      <c r="AR237" s="71"/>
    </row>
    <row r="238" spans="1:44" hidden="1">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F238" s="71"/>
      <c r="AG238" s="71"/>
      <c r="AH238" s="125"/>
      <c r="AI238" s="125"/>
      <c r="AJ238" s="125"/>
      <c r="AK238" s="125"/>
      <c r="AL238" s="125"/>
      <c r="AM238" s="125"/>
      <c r="AO238" s="124"/>
      <c r="AP238" s="67"/>
      <c r="AQ238" s="75"/>
      <c r="AR238" s="71"/>
    </row>
    <row r="239" spans="1:44" hidden="1">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F239" s="71"/>
      <c r="AG239" s="71"/>
      <c r="AH239" s="71"/>
      <c r="AI239" s="71"/>
      <c r="AJ239" s="125"/>
      <c r="AK239" s="125"/>
      <c r="AL239" s="125"/>
      <c r="AM239" s="125"/>
      <c r="AN239" s="103"/>
      <c r="AP239" s="67"/>
      <c r="AQ239" s="126"/>
      <c r="AR239" s="71"/>
    </row>
    <row r="240" spans="1:44" hidden="1">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F240" s="71"/>
      <c r="AG240" s="71"/>
      <c r="AH240" s="125"/>
      <c r="AI240" s="125"/>
      <c r="AJ240" s="125"/>
      <c r="AK240" s="125"/>
      <c r="AL240" s="125"/>
      <c r="AM240" s="125"/>
      <c r="AN240" s="71"/>
      <c r="AP240" s="67"/>
      <c r="AR240" s="71"/>
    </row>
    <row r="241" spans="1:44" hidden="1">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F241" s="125"/>
      <c r="AG241" s="125"/>
      <c r="AH241" s="125"/>
      <c r="AI241" s="125"/>
      <c r="AJ241" s="125"/>
      <c r="AK241" s="125"/>
      <c r="AL241" s="125"/>
      <c r="AM241" s="125"/>
      <c r="AN241" s="125"/>
      <c r="AQ241" s="76"/>
      <c r="AR241" s="71"/>
    </row>
    <row r="242" spans="1:44" hidden="1">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E242" s="96"/>
      <c r="AF242" s="125"/>
      <c r="AG242" s="125"/>
      <c r="AH242" s="125"/>
      <c r="AI242" s="125"/>
      <c r="AJ242" s="125"/>
      <c r="AK242" s="125"/>
      <c r="AL242" s="125"/>
      <c r="AM242" s="125"/>
      <c r="AN242" s="125"/>
      <c r="AQ242" s="76"/>
      <c r="AR242" s="71"/>
    </row>
    <row r="243" spans="1:44" hidden="1">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E243" s="71"/>
      <c r="AF243" s="125"/>
      <c r="AG243" s="125"/>
      <c r="AH243" s="125"/>
      <c r="AI243" s="125"/>
      <c r="AJ243" s="125"/>
      <c r="AK243" s="125"/>
      <c r="AL243" s="125"/>
      <c r="AM243" s="125"/>
      <c r="AN243" s="125"/>
      <c r="AQ243" s="76"/>
      <c r="AR243" s="71"/>
    </row>
    <row r="244" spans="1:44" hidden="1">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E244" s="96"/>
      <c r="AF244" s="125"/>
      <c r="AG244" s="125"/>
      <c r="AH244" s="125"/>
      <c r="AI244" s="125"/>
      <c r="AJ244" s="125"/>
      <c r="AK244" s="125"/>
      <c r="AL244" s="125"/>
      <c r="AM244" s="125"/>
      <c r="AN244" s="125"/>
      <c r="AO244" s="75"/>
      <c r="AP244" s="75"/>
      <c r="AQ244" s="76"/>
      <c r="AR244" s="71"/>
    </row>
    <row r="245" spans="1:44" hidden="1">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E245" s="96"/>
      <c r="AF245" s="71"/>
      <c r="AG245" s="71"/>
      <c r="AH245" s="71"/>
      <c r="AI245" s="71"/>
      <c r="AJ245" s="71"/>
      <c r="AK245" s="125"/>
      <c r="AL245" s="125"/>
      <c r="AM245" s="125"/>
      <c r="AN245" s="125"/>
      <c r="AO245" s="75"/>
      <c r="AP245" s="75"/>
      <c r="AQ245" s="76"/>
      <c r="AR245" s="71"/>
    </row>
    <row r="246" spans="1:44" hidden="1">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E246" s="71"/>
      <c r="AF246" s="71"/>
      <c r="AG246" s="71"/>
      <c r="AH246" s="71"/>
      <c r="AI246" s="71"/>
      <c r="AJ246" s="71"/>
      <c r="AK246" s="125"/>
      <c r="AL246" s="125"/>
      <c r="AM246" s="125"/>
      <c r="AN246" s="125"/>
      <c r="AO246" s="75"/>
      <c r="AP246" s="75"/>
      <c r="AQ246" s="76"/>
      <c r="AR246" s="71"/>
    </row>
    <row r="247" spans="1:44" hidden="1">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E247" s="71"/>
      <c r="AF247" s="67"/>
      <c r="AG247" s="67"/>
      <c r="AH247" s="67"/>
      <c r="AI247" s="67"/>
      <c r="AJ247" s="67"/>
      <c r="AK247" s="67"/>
      <c r="AL247" s="125"/>
      <c r="AM247" s="125"/>
      <c r="AN247" s="125"/>
      <c r="AO247" s="75"/>
      <c r="AP247" s="75"/>
      <c r="AQ247" s="76"/>
      <c r="AR247" s="71"/>
    </row>
    <row r="248" spans="1:44" hidden="1">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E248" s="71"/>
      <c r="AF248" s="67"/>
      <c r="AG248" s="67"/>
      <c r="AH248" s="67"/>
      <c r="AI248" s="67"/>
      <c r="AJ248" s="67"/>
      <c r="AK248" s="67"/>
      <c r="AL248" s="125"/>
      <c r="AM248" s="125"/>
      <c r="AN248" s="125"/>
      <c r="AO248" s="75"/>
      <c r="AP248" s="75"/>
      <c r="AQ248" s="76"/>
      <c r="AR248" s="71"/>
    </row>
    <row r="249" spans="1:44" hidden="1">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E249" s="130"/>
      <c r="AF249" s="67"/>
      <c r="AG249" s="67"/>
      <c r="AH249" s="67"/>
      <c r="AI249" s="67"/>
      <c r="AJ249" s="67"/>
      <c r="AK249" s="67"/>
      <c r="AL249" s="125"/>
      <c r="AM249" s="125"/>
      <c r="AN249" s="125"/>
      <c r="AO249" s="75"/>
      <c r="AP249" s="75"/>
      <c r="AQ249" s="76"/>
      <c r="AR249" s="71"/>
    </row>
    <row r="250" spans="1:44" hidden="1">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E250" s="71"/>
      <c r="AF250" s="67"/>
      <c r="AG250" s="67"/>
      <c r="AH250" s="67"/>
      <c r="AI250" s="67"/>
      <c r="AJ250" s="67"/>
      <c r="AK250" s="67"/>
      <c r="AL250" s="75"/>
      <c r="AM250" s="75"/>
      <c r="AN250" s="75"/>
      <c r="AO250" s="75"/>
      <c r="AP250" s="75"/>
      <c r="AQ250" s="76"/>
      <c r="AR250" s="71"/>
    </row>
    <row r="251" spans="1:44" hidden="1">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E251" s="71"/>
      <c r="AF251" s="67"/>
      <c r="AG251" s="67"/>
      <c r="AH251" s="67"/>
      <c r="AI251" s="67"/>
      <c r="AJ251" s="67"/>
      <c r="AK251" s="67"/>
      <c r="AL251" s="75"/>
      <c r="AM251" s="75"/>
      <c r="AN251" s="75"/>
      <c r="AP251" s="75"/>
      <c r="AQ251" s="76"/>
      <c r="AR251" s="71"/>
    </row>
    <row r="252" spans="1:44" hidden="1">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E252" s="71"/>
      <c r="AF252" s="67"/>
      <c r="AG252" s="67"/>
      <c r="AH252" s="67"/>
      <c r="AI252" s="67"/>
      <c r="AJ252" s="67"/>
      <c r="AK252" s="67"/>
      <c r="AL252" s="131"/>
      <c r="AM252" s="131"/>
      <c r="AN252" s="131"/>
      <c r="AP252" s="75"/>
      <c r="AQ252" s="76"/>
      <c r="AR252" s="71"/>
    </row>
    <row r="253" spans="1:44" hidden="1">
      <c r="A253" s="5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E253" s="71"/>
      <c r="AF253" s="67"/>
      <c r="AG253" s="67"/>
      <c r="AH253" s="67"/>
      <c r="AI253" s="67"/>
      <c r="AJ253" s="67"/>
      <c r="AK253" s="67"/>
      <c r="AL253" s="131"/>
      <c r="AM253" s="131"/>
      <c r="AN253" s="131"/>
      <c r="AP253" s="75"/>
      <c r="AQ253" s="76"/>
      <c r="AR253" s="71"/>
    </row>
    <row r="254" spans="1:44" hidden="1">
      <c r="A254" s="54"/>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E254" s="71"/>
      <c r="AF254" s="71"/>
      <c r="AG254" s="71"/>
      <c r="AH254" s="71"/>
      <c r="AI254" s="71"/>
      <c r="AJ254" s="71"/>
      <c r="AK254" s="71"/>
      <c r="AL254" s="71"/>
      <c r="AM254" s="71"/>
      <c r="AN254" s="71"/>
      <c r="AO254" s="71"/>
      <c r="AP254" s="75"/>
      <c r="AQ254" s="76"/>
      <c r="AR254" s="75"/>
    </row>
    <row r="255" spans="1:44" hidden="1">
      <c r="A255" s="54"/>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E255" s="71"/>
      <c r="AF255" s="71"/>
      <c r="AG255" s="71"/>
      <c r="AH255" s="71"/>
      <c r="AI255" s="71"/>
      <c r="AJ255" s="71"/>
      <c r="AK255" s="71"/>
      <c r="AL255" s="71"/>
      <c r="AM255" s="71"/>
      <c r="AN255" s="71"/>
      <c r="AO255" s="71"/>
      <c r="AP255" s="75"/>
      <c r="AQ255" s="76"/>
      <c r="AR255" s="75"/>
    </row>
    <row r="256" spans="1:44" hidden="1">
      <c r="A256" s="54"/>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row>
    <row r="257" spans="1:27" hidden="1">
      <c r="A257" s="54"/>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row>
    <row r="258" spans="1:27" hidden="1">
      <c r="A258" s="54"/>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row>
    <row r="259" spans="1:27" hidden="1">
      <c r="A259" s="54"/>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row>
    <row r="260" spans="1:27" hidden="1">
      <c r="A260" s="54"/>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row>
    <row r="261" spans="1:27" hidden="1">
      <c r="A261" s="54"/>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row>
    <row r="262" spans="1:27" hidden="1">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row>
    <row r="263" spans="1:27" hidden="1">
      <c r="A263" s="54"/>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row>
    <row r="264" spans="1:27" hidden="1">
      <c r="A264" s="54"/>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row>
    <row r="265" spans="1:27" hidden="1">
      <c r="A265" s="54"/>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row>
    <row r="266" spans="1:27" hidden="1">
      <c r="A266" s="54"/>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row>
    <row r="267" spans="1:27" hidden="1">
      <c r="A267" s="54"/>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row>
    <row r="268" spans="1:27" hidden="1">
      <c r="A268" s="54"/>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row>
    <row r="269" spans="1:27" hidden="1">
      <c r="A269" s="54"/>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row>
    <row r="270" spans="1:27" hidden="1">
      <c r="A270" s="54"/>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row>
    <row r="271" spans="1:27" hidden="1">
      <c r="A271" s="54"/>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row>
    <row r="272" spans="1:27" hidden="1">
      <c r="A272" s="54"/>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row>
    <row r="273" spans="1:27" hidden="1">
      <c r="A273" s="54"/>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row>
    <row r="274" spans="1:27" hidden="1">
      <c r="A274" s="54"/>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row>
    <row r="275" spans="1:27" hidden="1">
      <c r="A275" s="54"/>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row>
    <row r="276" spans="1:27" hidden="1">
      <c r="A276" s="54"/>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row>
    <row r="277" spans="1:27" hidden="1">
      <c r="A277" s="54"/>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row>
    <row r="278" spans="1:27" hidden="1">
      <c r="A278" s="54"/>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row>
    <row r="279" spans="1:27" hidden="1">
      <c r="A279" s="54"/>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row>
    <row r="280" spans="1:27" hidden="1">
      <c r="A280" s="54"/>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row>
    <row r="281" spans="1:27" hidden="1">
      <c r="A281" s="54"/>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row>
    <row r="282" spans="1:27" hidden="1">
      <c r="A282" s="54"/>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row>
    <row r="283" spans="1:27" hidden="1">
      <c r="A283" s="54"/>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row>
    <row r="284" spans="1:27" hidden="1">
      <c r="A284" s="54"/>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row>
    <row r="285" spans="1:27" hidden="1">
      <c r="A285" s="54"/>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row>
    <row r="286" spans="1:27" hidden="1">
      <c r="A286" s="54"/>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row>
    <row r="287" spans="1:27" hidden="1">
      <c r="A287" s="54"/>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row>
    <row r="288" spans="1:27" hidden="1">
      <c r="A288" s="54"/>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row>
    <row r="289" spans="1:27" hidden="1">
      <c r="A289" s="54"/>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row>
    <row r="290" spans="1:27" hidden="1">
      <c r="A290" s="54"/>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row>
    <row r="291" spans="1:27" hidden="1">
      <c r="A291" s="54"/>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row>
    <row r="292" spans="1:27" hidden="1">
      <c r="A292" s="54"/>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row>
    <row r="293" spans="1:27" hidden="1">
      <c r="A293" s="54"/>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row>
    <row r="294" spans="1:27" hidden="1">
      <c r="A294" s="54"/>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row>
    <row r="295" spans="1:27" hidden="1">
      <c r="A295" s="54"/>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row>
    <row r="296" spans="1:27" hidden="1">
      <c r="A296" s="54"/>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row>
    <row r="297" spans="1:27" hidden="1">
      <c r="A297" s="54"/>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row>
    <row r="298" spans="1:27" hidden="1">
      <c r="A298" s="54"/>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row>
    <row r="299" spans="1:27" hidden="1">
      <c r="A299" s="54"/>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row>
    <row r="300" spans="1:27" hidden="1">
      <c r="A300" s="54"/>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row>
    <row r="301" spans="1:27" hidden="1">
      <c r="A301" s="54"/>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row>
    <row r="302" spans="1:27" hidden="1">
      <c r="A302" s="54"/>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row>
    <row r="303" spans="1:27" hidden="1">
      <c r="A303" s="54"/>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row>
    <row r="304" spans="1:27" hidden="1">
      <c r="A304" s="54"/>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row>
    <row r="305" spans="1:27" hidden="1">
      <c r="A305" s="54"/>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row>
    <row r="306" spans="1:27" hidden="1">
      <c r="A306" s="54"/>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row>
    <row r="307" spans="1:27" hidden="1">
      <c r="A307" s="54"/>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row>
    <row r="308" spans="1:27" hidden="1">
      <c r="A308" s="54"/>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row>
    <row r="309" spans="1:27" hidden="1">
      <c r="A309" s="54"/>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row>
    <row r="310" spans="1:27" hidden="1">
      <c r="A310" s="54"/>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row>
    <row r="311" spans="1:27" hidden="1">
      <c r="A311" s="54"/>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row>
    <row r="312" spans="1:27" hidden="1">
      <c r="A312" s="54"/>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row>
    <row r="313" spans="1:27" hidden="1">
      <c r="A313" s="54"/>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row>
    <row r="314" spans="1:27" hidden="1">
      <c r="A314" s="5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row>
    <row r="315" spans="1:27" hidden="1">
      <c r="A315" s="54"/>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row>
    <row r="316" spans="1:27" hidden="1">
      <c r="A316" s="54"/>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row>
    <row r="317" spans="1:27" hidden="1">
      <c r="A317" s="54"/>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row>
    <row r="318" spans="1:27" hidden="1">
      <c r="A318" s="54"/>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row>
    <row r="319" spans="1:27" hidden="1">
      <c r="A319" s="54"/>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row>
    <row r="320" spans="1:27" hidden="1">
      <c r="A320" s="54"/>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row>
    <row r="321" spans="1:27" hidden="1">
      <c r="A321" s="54"/>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row>
    <row r="322" spans="1:27" hidden="1">
      <c r="A322" s="54"/>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row>
    <row r="323" spans="1:27" hidden="1">
      <c r="A323" s="54"/>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row>
    <row r="324" spans="1:27" hidden="1">
      <c r="A324" s="54"/>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row>
    <row r="325" spans="1:27" hidden="1">
      <c r="A325" s="54"/>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row>
    <row r="326" spans="1:27" hidden="1">
      <c r="A326" s="54"/>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row>
    <row r="327" spans="1:27" hidden="1">
      <c r="A327" s="54"/>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row>
    <row r="328" spans="1:27" hidden="1">
      <c r="A328" s="54"/>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row>
    <row r="329" spans="1:27" hidden="1">
      <c r="A329" s="54"/>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row>
    <row r="330" spans="1:27" hidden="1">
      <c r="A330" s="54"/>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row>
    <row r="331" spans="1:27" hidden="1">
      <c r="A331" s="54"/>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row>
    <row r="332" spans="1:27" hidden="1">
      <c r="A332" s="54"/>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row>
    <row r="333" spans="1:27" hidden="1">
      <c r="A333" s="54"/>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row>
    <row r="334" spans="1:27" hidden="1">
      <c r="A334" s="54"/>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row>
    <row r="335" spans="1:27" hidden="1">
      <c r="A335" s="54"/>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row>
    <row r="336" spans="1:27" hidden="1">
      <c r="A336" s="54"/>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row>
    <row r="337" spans="1:27" hidden="1">
      <c r="A337" s="54"/>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row>
    <row r="338" spans="1:27" hidden="1">
      <c r="A338" s="54"/>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row>
    <row r="339" spans="1:27" hidden="1">
      <c r="A339" s="54"/>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row>
    <row r="340" spans="1:27" hidden="1">
      <c r="A340" s="54"/>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row>
    <row r="341" spans="1:27" hidden="1">
      <c r="A341" s="54"/>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row>
    <row r="342" spans="1:27" hidden="1">
      <c r="A342" s="54"/>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row>
    <row r="343" spans="1:27" hidden="1">
      <c r="A343" s="54"/>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row>
    <row r="344" spans="1:27" hidden="1">
      <c r="A344" s="54"/>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row>
    <row r="345" spans="1:27" hidden="1">
      <c r="A345" s="54"/>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row>
    <row r="346" spans="1:27" hidden="1">
      <c r="A346" s="54"/>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row>
    <row r="347" spans="1:27" hidden="1">
      <c r="A347" s="54"/>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row>
    <row r="348" spans="1:27" hidden="1">
      <c r="A348" s="54"/>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row>
    <row r="349" spans="1:27" hidden="1">
      <c r="A349" s="54"/>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row>
    <row r="350" spans="1:27" hidden="1">
      <c r="A350" s="54"/>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row>
    <row r="351" spans="1:27" hidden="1">
      <c r="A351" s="54"/>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row>
    <row r="352" spans="1:27" hidden="1">
      <c r="A352" s="54"/>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row>
    <row r="353" spans="1:27" hidden="1">
      <c r="A353" s="54"/>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row>
    <row r="354" spans="1:27" hidden="1">
      <c r="A354" s="54"/>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row>
    <row r="355" spans="1:27" hidden="1">
      <c r="A355" s="54"/>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row>
    <row r="356" spans="1:27" hidden="1">
      <c r="A356" s="54"/>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row>
    <row r="357" spans="1:27" hidden="1">
      <c r="A357" s="54"/>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row>
    <row r="358" spans="1:27" hidden="1">
      <c r="A358" s="54"/>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row>
    <row r="359" spans="1:27" hidden="1">
      <c r="A359" s="54"/>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row>
    <row r="360" spans="1:27" hidden="1">
      <c r="A360" s="54"/>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row>
    <row r="361" spans="1:27" hidden="1">
      <c r="A361" s="54"/>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row>
    <row r="362" spans="1:27" hidden="1">
      <c r="A362" s="54"/>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row>
    <row r="363" spans="1:27" hidden="1">
      <c r="A363" s="54"/>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row>
    <row r="364" spans="1:27" hidden="1">
      <c r="A364" s="54"/>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row>
    <row r="365" spans="1:27" hidden="1">
      <c r="A365" s="54"/>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row>
    <row r="366" spans="1:27" hidden="1">
      <c r="A366" s="54"/>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row>
    <row r="367" spans="1:27" hidden="1">
      <c r="A367" s="54"/>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row>
    <row r="368" spans="1:27" hidden="1">
      <c r="A368" s="54"/>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row>
    <row r="369" spans="1:27" hidden="1">
      <c r="A369" s="54"/>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row>
    <row r="370" spans="1:27" hidden="1">
      <c r="A370" s="54"/>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row>
    <row r="371" spans="1:27" hidden="1">
      <c r="A371" s="54"/>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row>
    <row r="372" spans="1:27" hidden="1">
      <c r="A372" s="54"/>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row>
    <row r="373" spans="1:27" hidden="1">
      <c r="A373" s="54"/>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row>
    <row r="374" spans="1:27" hidden="1">
      <c r="A374" s="54"/>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row>
    <row r="375" spans="1:27" hidden="1">
      <c r="A375" s="54"/>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row>
    <row r="376" spans="1:27" hidden="1">
      <c r="A376" s="54"/>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row>
    <row r="377" spans="1:27" hidden="1">
      <c r="A377" s="54"/>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row>
    <row r="378" spans="1:27" hidden="1">
      <c r="A378" s="54"/>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row>
    <row r="379" spans="1:27" hidden="1">
      <c r="A379" s="54"/>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row>
    <row r="380" spans="1:27" hidden="1">
      <c r="A380" s="54"/>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row>
    <row r="381" spans="1:27" hidden="1">
      <c r="A381" s="54"/>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row>
    <row r="382" spans="1:27" hidden="1">
      <c r="A382" s="54"/>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row>
    <row r="383" spans="1:27" hidden="1">
      <c r="A383" s="54"/>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row>
    <row r="384" spans="1:27" hidden="1">
      <c r="A384" s="54"/>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row>
    <row r="385" spans="1:27" hidden="1">
      <c r="A385" s="54"/>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row>
    <row r="386" spans="1:27" hidden="1">
      <c r="A386" s="54"/>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row>
    <row r="387" spans="1:27" hidden="1">
      <c r="A387" s="54"/>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row>
    <row r="388" spans="1:27" hidden="1">
      <c r="A388" s="54"/>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row>
    <row r="389" spans="1:27" hidden="1">
      <c r="A389" s="54"/>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row>
    <row r="390" spans="1:27" hidden="1">
      <c r="A390" s="54"/>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row>
    <row r="391" spans="1:27" hidden="1">
      <c r="A391" s="54"/>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row>
    <row r="392" spans="1:27" hidden="1">
      <c r="A392" s="54"/>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row>
    <row r="393" spans="1:27" hidden="1">
      <c r="A393" s="54"/>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row>
    <row r="394" spans="1:27" hidden="1">
      <c r="A394" s="54"/>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row>
    <row r="395" spans="1:27" hidden="1">
      <c r="A395" s="54"/>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row>
    <row r="396" spans="1:27" hidden="1">
      <c r="A396" s="54"/>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row>
    <row r="397" spans="1:27" hidden="1">
      <c r="A397" s="54"/>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row>
    <row r="398" spans="1:27" hidden="1">
      <c r="A398" s="54"/>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row>
    <row r="399" spans="1:27" hidden="1">
      <c r="A399" s="54"/>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row>
    <row r="400" spans="1:27" hidden="1">
      <c r="A400" s="54"/>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row>
    <row r="401" spans="1:27" hidden="1">
      <c r="A401" s="54"/>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row>
    <row r="402" spans="1:27" hidden="1">
      <c r="A402" s="54"/>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row>
    <row r="403" spans="1:27" hidden="1">
      <c r="A403" s="54"/>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row>
    <row r="404" spans="1:27" hidden="1">
      <c r="A404" s="54"/>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row>
    <row r="405" spans="1:27" hidden="1">
      <c r="A405" s="54"/>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row>
    <row r="406" spans="1:27" hidden="1">
      <c r="A406" s="54"/>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row>
    <row r="407" spans="1:27" hidden="1">
      <c r="A407" s="54"/>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row>
    <row r="408" spans="1:27" hidden="1">
      <c r="A408" s="54"/>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row>
    <row r="409" spans="1:27" hidden="1">
      <c r="A409" s="54"/>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row>
    <row r="410" spans="1:27" hidden="1">
      <c r="A410" s="54"/>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row>
    <row r="411" spans="1:27" hidden="1">
      <c r="A411" s="54"/>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row>
    <row r="412" spans="1:27" hidden="1">
      <c r="A412" s="54"/>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row>
    <row r="413" spans="1:27" hidden="1">
      <c r="A413" s="54"/>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row>
    <row r="414" spans="1:27" hidden="1">
      <c r="A414" s="54"/>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row>
    <row r="415" spans="1:27" hidden="1">
      <c r="A415" s="54"/>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row>
    <row r="416" spans="1:27" hidden="1">
      <c r="A416" s="54"/>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row>
    <row r="417" spans="1:27" hidden="1">
      <c r="A417" s="54"/>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row>
    <row r="418" spans="1:27" hidden="1">
      <c r="A418" s="54"/>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row>
    <row r="419" spans="1:27" hidden="1">
      <c r="A419" s="54"/>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row>
    <row r="420" spans="1:27" hidden="1">
      <c r="A420" s="54"/>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row>
    <row r="421" spans="1:27" hidden="1">
      <c r="A421" s="54"/>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row>
    <row r="422" spans="1:27" hidden="1">
      <c r="A422" s="54"/>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row>
    <row r="423" spans="1:27" hidden="1">
      <c r="A423" s="54"/>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row>
    <row r="424" spans="1:27" hidden="1">
      <c r="A424" s="54"/>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row>
    <row r="425" spans="1:27" hidden="1">
      <c r="A425" s="54"/>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row>
    <row r="426" spans="1:27" hidden="1">
      <c r="A426" s="54"/>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row>
    <row r="427" spans="1:27" hidden="1">
      <c r="A427" s="54"/>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row>
    <row r="428" spans="1:27" hidden="1">
      <c r="A428" s="54"/>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row>
    <row r="429" spans="1:27" hidden="1">
      <c r="A429" s="54"/>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row>
    <row r="430" spans="1:27" hidden="1">
      <c r="A430" s="54"/>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row>
    <row r="431" spans="1:27" hidden="1">
      <c r="A431" s="54"/>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row>
    <row r="432" spans="1:27" hidden="1">
      <c r="A432" s="54"/>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row>
    <row r="433" spans="1:27" hidden="1">
      <c r="A433" s="54"/>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row>
    <row r="434" spans="1:27" hidden="1">
      <c r="A434" s="54"/>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row>
    <row r="435" spans="1:27" hidden="1">
      <c r="A435" s="54"/>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row>
    <row r="436" spans="1:27" hidden="1">
      <c r="A436" s="54"/>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row>
    <row r="437" spans="1:27" hidden="1">
      <c r="A437" s="54"/>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row>
    <row r="438" spans="1:27" hidden="1">
      <c r="A438" s="54"/>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row>
    <row r="439" spans="1:27" hidden="1">
      <c r="A439" s="54"/>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row>
    <row r="440" spans="1:27" hidden="1">
      <c r="A440" s="54"/>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row>
    <row r="441" spans="1:27" hidden="1">
      <c r="A441" s="54"/>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row>
    <row r="442" spans="1:27" hidden="1">
      <c r="A442" s="54"/>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row>
    <row r="443" spans="1:27" hidden="1">
      <c r="A443" s="54"/>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row>
    <row r="444" spans="1:27" hidden="1">
      <c r="A444" s="54"/>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row>
    <row r="445" spans="1:27" hidden="1">
      <c r="A445" s="54"/>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row>
    <row r="446" spans="1:27" hidden="1">
      <c r="A446" s="54"/>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row>
    <row r="447" spans="1:27" hidden="1">
      <c r="A447" s="54"/>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row>
    <row r="448" spans="1:27" hidden="1">
      <c r="A448" s="54"/>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row>
    <row r="449" spans="1:27" hidden="1">
      <c r="A449" s="54"/>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row>
    <row r="450" spans="1:27" hidden="1">
      <c r="A450" s="54"/>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row>
    <row r="451" spans="1:27" hidden="1">
      <c r="A451" s="54"/>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row>
    <row r="452" spans="1:27" hidden="1">
      <c r="A452" s="54"/>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row>
    <row r="453" spans="1:27" hidden="1">
      <c r="A453" s="54"/>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row>
    <row r="454" spans="1:27" hidden="1">
      <c r="A454" s="54"/>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row>
    <row r="455" spans="1:27" hidden="1">
      <c r="A455" s="54"/>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row>
    <row r="456" spans="1:27" hidden="1">
      <c r="A456" s="54"/>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row>
    <row r="457" spans="1:27" hidden="1">
      <c r="A457" s="54"/>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row>
    <row r="458" spans="1:27" hidden="1">
      <c r="A458" s="54"/>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row>
    <row r="459" spans="1:27" hidden="1">
      <c r="A459" s="54"/>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row>
    <row r="460" spans="1:27" hidden="1">
      <c r="A460" s="54"/>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row>
    <row r="461" spans="1:27" hidden="1">
      <c r="A461" s="54"/>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row>
    <row r="462" spans="1:27" hidden="1">
      <c r="A462" s="54"/>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row>
    <row r="463" spans="1:27" hidden="1">
      <c r="A463" s="54"/>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row>
    <row r="464" spans="1:27" hidden="1">
      <c r="A464" s="54"/>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row>
    <row r="465" spans="1:27" hidden="1">
      <c r="A465" s="54"/>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row>
    <row r="466" spans="1:27" hidden="1">
      <c r="A466" s="54"/>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row>
    <row r="467" spans="1:27" hidden="1">
      <c r="A467" s="54"/>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row>
    <row r="468" spans="1:27" hidden="1">
      <c r="A468" s="54"/>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row>
    <row r="469" spans="1:27" hidden="1">
      <c r="A469" s="54"/>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row>
    <row r="470" spans="1:27" hidden="1">
      <c r="A470" s="54"/>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row>
    <row r="471" spans="1:27" hidden="1">
      <c r="A471" s="54"/>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row>
    <row r="472" spans="1:27" hidden="1">
      <c r="A472" s="54"/>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row>
    <row r="473" spans="1:27" hidden="1">
      <c r="A473" s="54"/>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row>
    <row r="474" spans="1:27" hidden="1">
      <c r="A474" s="54"/>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row>
    <row r="475" spans="1:27" hidden="1">
      <c r="A475" s="54"/>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row>
    <row r="476" spans="1:27" hidden="1">
      <c r="A476" s="54"/>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row>
    <row r="477" spans="1:27" hidden="1">
      <c r="A477" s="54"/>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row>
    <row r="478" spans="1:27" hidden="1">
      <c r="A478" s="54"/>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row>
    <row r="479" spans="1:27" hidden="1">
      <c r="A479" s="54"/>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row>
    <row r="480" spans="1:27" hidden="1">
      <c r="A480" s="54"/>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row>
    <row r="481" spans="1:27" hidden="1">
      <c r="A481" s="54"/>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row>
    <row r="482" spans="1:27" hidden="1">
      <c r="A482" s="54"/>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row>
    <row r="483" spans="1:27" hidden="1">
      <c r="A483" s="54"/>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row>
    <row r="484" spans="1:27" hidden="1">
      <c r="A484" s="54"/>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row>
    <row r="485" spans="1:27" hidden="1">
      <c r="A485" s="54"/>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row>
    <row r="486" spans="1:27" hidden="1">
      <c r="A486" s="54"/>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row>
    <row r="487" spans="1:27" hidden="1">
      <c r="A487" s="54"/>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row>
    <row r="488" spans="1:27" hidden="1">
      <c r="A488" s="54"/>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row>
    <row r="489" spans="1:27" hidden="1">
      <c r="A489" s="54"/>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row>
    <row r="490" spans="1:27" hidden="1">
      <c r="A490" s="54"/>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row>
    <row r="491" spans="1:27" hidden="1">
      <c r="A491" s="54"/>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row>
    <row r="492" spans="1:27" hidden="1">
      <c r="A492" s="54"/>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row>
    <row r="493" spans="1:27" hidden="1">
      <c r="A493" s="54"/>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row>
    <row r="494" spans="1:27" hidden="1">
      <c r="A494" s="54"/>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row>
    <row r="495" spans="1:27" hidden="1">
      <c r="A495" s="54"/>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row>
    <row r="496" spans="1:27" hidden="1">
      <c r="A496" s="54"/>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row>
    <row r="497" spans="1:27" hidden="1">
      <c r="A497" s="54"/>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row>
    <row r="498" spans="1:27" hidden="1">
      <c r="A498" s="54"/>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row>
    <row r="499" spans="1:27" hidden="1">
      <c r="A499" s="54"/>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row>
    <row r="500" spans="1:27" hidden="1">
      <c r="A500" s="54"/>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row>
    <row r="501" spans="1:27" hidden="1">
      <c r="A501" s="54"/>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row>
    <row r="502" spans="1:27" hidden="1">
      <c r="A502" s="54"/>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row>
    <row r="503" spans="1:27" hidden="1">
      <c r="A503" s="54"/>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row>
    <row r="504" spans="1:27" hidden="1">
      <c r="A504" s="54"/>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row>
    <row r="505" spans="1:27" hidden="1">
      <c r="A505" s="54"/>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row>
    <row r="506" spans="1:27" ht="12" hidden="1" customHeight="1">
      <c r="A506" s="54"/>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row>
  </sheetData>
  <sheetProtection algorithmName="SHA-512" hashValue="KHQIK6hgcIRlyT0Cgd2KOD51j2fyvlVvJKqdCNH6zcxh2I7z1HotDf3lncQTb2M65ldqGqeszYpD+t/H7N4HlA==" saltValue="58uXp2dLtxl0RArIB93vaA==" spinCount="100000" sheet="1" objects="1" scenarios="1" selectLockedCells="1"/>
  <mergeCells count="197">
    <mergeCell ref="E3:O3"/>
    <mergeCell ref="G18:K18"/>
    <mergeCell ref="G17:K17"/>
    <mergeCell ref="L17:M17"/>
    <mergeCell ref="L18:M18"/>
    <mergeCell ref="F14:M14"/>
    <mergeCell ref="F9:M9"/>
    <mergeCell ref="F10:M10"/>
    <mergeCell ref="F6:M6"/>
    <mergeCell ref="L44:V44"/>
    <mergeCell ref="L45:V45"/>
    <mergeCell ref="G45:K45"/>
    <mergeCell ref="N13:P13"/>
    <mergeCell ref="T11:V11"/>
    <mergeCell ref="N10:P10"/>
    <mergeCell ref="G42:K42"/>
    <mergeCell ref="G43:K43"/>
    <mergeCell ref="O25:P25"/>
    <mergeCell ref="G21:K21"/>
    <mergeCell ref="L43:V43"/>
    <mergeCell ref="G44:K44"/>
    <mergeCell ref="L42:V42"/>
    <mergeCell ref="A40:AA40"/>
    <mergeCell ref="N12:P12"/>
    <mergeCell ref="N14:P14"/>
    <mergeCell ref="A18:F18"/>
    <mergeCell ref="O18:P18"/>
    <mergeCell ref="Q31:R31"/>
    <mergeCell ref="T31:U31"/>
    <mergeCell ref="G29:K29"/>
    <mergeCell ref="O32:P32"/>
    <mergeCell ref="L25:M25"/>
    <mergeCell ref="L26:M26"/>
    <mergeCell ref="A38:AA38"/>
    <mergeCell ref="G27:K27"/>
    <mergeCell ref="A21:F21"/>
    <mergeCell ref="A22:F22"/>
    <mergeCell ref="A23:F23"/>
    <mergeCell ref="A24:F24"/>
    <mergeCell ref="A25:F25"/>
    <mergeCell ref="A30:F30"/>
    <mergeCell ref="G22:K22"/>
    <mergeCell ref="L31:M31"/>
    <mergeCell ref="G23:K23"/>
    <mergeCell ref="G24:K24"/>
    <mergeCell ref="G26:K26"/>
    <mergeCell ref="O24:P24"/>
    <mergeCell ref="V25:W25"/>
    <mergeCell ref="V22:W22"/>
    <mergeCell ref="Q21:R21"/>
    <mergeCell ref="O22:P22"/>
    <mergeCell ref="Q28:R28"/>
    <mergeCell ref="Q27:R27"/>
    <mergeCell ref="O27:P27"/>
    <mergeCell ref="O28:P28"/>
    <mergeCell ref="A31:F31"/>
    <mergeCell ref="A32:F32"/>
    <mergeCell ref="X25:AA25"/>
    <mergeCell ref="A36:J36"/>
    <mergeCell ref="X33:AA33"/>
    <mergeCell ref="O33:P33"/>
    <mergeCell ref="Q10:S10"/>
    <mergeCell ref="A16:AA16"/>
    <mergeCell ref="X18:AA18"/>
    <mergeCell ref="X24:AA24"/>
    <mergeCell ref="F11:M11"/>
    <mergeCell ref="A35:J35"/>
    <mergeCell ref="T33:U33"/>
    <mergeCell ref="L33:M33"/>
    <mergeCell ref="V33:W33"/>
    <mergeCell ref="Q33:R33"/>
    <mergeCell ref="A34:J34"/>
    <mergeCell ref="T26:U26"/>
    <mergeCell ref="O30:P30"/>
    <mergeCell ref="L27:M27"/>
    <mergeCell ref="L28:M28"/>
    <mergeCell ref="L29:M29"/>
    <mergeCell ref="L30:M30"/>
    <mergeCell ref="G19:K19"/>
    <mergeCell ref="G20:K20"/>
    <mergeCell ref="L19:M19"/>
    <mergeCell ref="A28:F28"/>
    <mergeCell ref="A19:F19"/>
    <mergeCell ref="A20:F20"/>
    <mergeCell ref="V24:W24"/>
    <mergeCell ref="T17:U17"/>
    <mergeCell ref="L32:M32"/>
    <mergeCell ref="G32:K32"/>
    <mergeCell ref="T32:U32"/>
    <mergeCell ref="T25:U25"/>
    <mergeCell ref="V17:W17"/>
    <mergeCell ref="G25:K25"/>
    <mergeCell ref="T18:U18"/>
    <mergeCell ref="A17:F17"/>
    <mergeCell ref="Q18:R18"/>
    <mergeCell ref="V18:W18"/>
    <mergeCell ref="L20:M20"/>
    <mergeCell ref="L21:M21"/>
    <mergeCell ref="L22:M22"/>
    <mergeCell ref="L23:M23"/>
    <mergeCell ref="L24:M24"/>
    <mergeCell ref="G33:K33"/>
    <mergeCell ref="A26:F26"/>
    <mergeCell ref="A33:F33"/>
    <mergeCell ref="O31:P31"/>
    <mergeCell ref="X30:AA30"/>
    <mergeCell ref="T30:U30"/>
    <mergeCell ref="V30:W30"/>
    <mergeCell ref="Q30:R30"/>
    <mergeCell ref="T27:U27"/>
    <mergeCell ref="X32:AA32"/>
    <mergeCell ref="X31:AA31"/>
    <mergeCell ref="V32:W32"/>
    <mergeCell ref="V31:W31"/>
    <mergeCell ref="X29:AA29"/>
    <mergeCell ref="Q32:R32"/>
    <mergeCell ref="X26:AA26"/>
    <mergeCell ref="X27:AA27"/>
    <mergeCell ref="X28:AA28"/>
    <mergeCell ref="V28:W28"/>
    <mergeCell ref="V26:W26"/>
    <mergeCell ref="V27:W27"/>
    <mergeCell ref="V29:W29"/>
    <mergeCell ref="A29:F29"/>
    <mergeCell ref="A27:F27"/>
    <mergeCell ref="A1:O1"/>
    <mergeCell ref="Q9:S9"/>
    <mergeCell ref="Q11:S11"/>
    <mergeCell ref="Q22:R22"/>
    <mergeCell ref="X23:AA23"/>
    <mergeCell ref="Q20:R20"/>
    <mergeCell ref="Q23:R23"/>
    <mergeCell ref="T20:U20"/>
    <mergeCell ref="T21:U21"/>
    <mergeCell ref="V21:W21"/>
    <mergeCell ref="X20:AA20"/>
    <mergeCell ref="V23:W23"/>
    <mergeCell ref="T10:V10"/>
    <mergeCell ref="N9:P9"/>
    <mergeCell ref="Q6:S6"/>
    <mergeCell ref="Q7:S7"/>
    <mergeCell ref="N11:P11"/>
    <mergeCell ref="O21:P21"/>
    <mergeCell ref="O17:P17"/>
    <mergeCell ref="Q17:R17"/>
    <mergeCell ref="N8:P8"/>
    <mergeCell ref="F7:M7"/>
    <mergeCell ref="F8:M8"/>
    <mergeCell ref="P3:V3"/>
    <mergeCell ref="A47:AA47"/>
    <mergeCell ref="X21:AA21"/>
    <mergeCell ref="X22:AA22"/>
    <mergeCell ref="T22:U22"/>
    <mergeCell ref="X19:AA19"/>
    <mergeCell ref="X17:AA17"/>
    <mergeCell ref="V20:W20"/>
    <mergeCell ref="A4:AA4"/>
    <mergeCell ref="A3:D3"/>
    <mergeCell ref="T9:V9"/>
    <mergeCell ref="O23:P23"/>
    <mergeCell ref="T28:U28"/>
    <mergeCell ref="O29:P29"/>
    <mergeCell ref="Q29:R29"/>
    <mergeCell ref="T29:U29"/>
    <mergeCell ref="O26:P26"/>
    <mergeCell ref="Q12:S12"/>
    <mergeCell ref="Q13:S13"/>
    <mergeCell ref="Q14:S14"/>
    <mergeCell ref="Q19:R19"/>
    <mergeCell ref="Q24:R24"/>
    <mergeCell ref="Q26:R26"/>
    <mergeCell ref="Q25:R25"/>
    <mergeCell ref="Q8:S8"/>
    <mergeCell ref="A50:AA50"/>
    <mergeCell ref="G30:K30"/>
    <mergeCell ref="G31:K31"/>
    <mergeCell ref="F13:M13"/>
    <mergeCell ref="F12:M12"/>
    <mergeCell ref="A2:L2"/>
    <mergeCell ref="M2:O2"/>
    <mergeCell ref="A49:AA49"/>
    <mergeCell ref="X35:AA35"/>
    <mergeCell ref="N7:P7"/>
    <mergeCell ref="A48:AA48"/>
    <mergeCell ref="O20:P20"/>
    <mergeCell ref="T19:U19"/>
    <mergeCell ref="V19:W19"/>
    <mergeCell ref="O19:P19"/>
    <mergeCell ref="P1:V2"/>
    <mergeCell ref="W1:AA2"/>
    <mergeCell ref="W3:AA3"/>
    <mergeCell ref="T23:U23"/>
    <mergeCell ref="T24:U24"/>
    <mergeCell ref="G28:K28"/>
    <mergeCell ref="T6:V6"/>
    <mergeCell ref="T7:V7"/>
    <mergeCell ref="N6:P6"/>
  </mergeCells>
  <conditionalFormatting sqref="S18:S33">
    <cfRule type="expression" dxfId="1" priority="12" stopIfTrue="1">
      <formula>AB18="T"</formula>
    </cfRule>
  </conditionalFormatting>
  <conditionalFormatting sqref="X18:X33">
    <cfRule type="expression" dxfId="0" priority="11" stopIfTrue="1">
      <formula>$AC18="Incomplete"</formula>
    </cfRule>
  </conditionalFormatting>
  <dataValidations count="28">
    <dataValidation type="list" allowBlank="1" showInputMessage="1" showErrorMessage="1" promptTitle="SEER Rating" prompt="Please select SEER rating" sqref="X129:X133 W134:X134" xr:uid="{00000000-0002-0000-0100-000000000000}">
      <formula1>$AQ$234:$AQ$238</formula1>
    </dataValidation>
    <dataValidation type="list" allowBlank="1" showInputMessage="1" showErrorMessage="1" promptTitle="Equipement Type" prompt="Please select equipment type" sqref="E137:E141 F129:V133 E134" xr:uid="{00000000-0002-0000-0100-000001000000}">
      <formula1>$AO$234:$AO$235</formula1>
    </dataValidation>
    <dataValidation type="list" allowBlank="1" showInputMessage="1" showErrorMessage="1" promptTitle="Size Category" prompt="Please select size category" sqref="F137:V141" xr:uid="{00000000-0002-0000-0100-000002000000}">
      <formula1>$AP$241:$AP$244</formula1>
    </dataValidation>
    <dataValidation type="decimal" allowBlank="1" showErrorMessage="1" sqref="Q18:R33" xr:uid="{00000000-0002-0000-0100-000003000000}">
      <formula1>3</formula1>
      <formula2>300</formula2>
    </dataValidation>
    <dataValidation type="whole" operator="greaterThanOrEqual" allowBlank="1" showInputMessage="1" showErrorMessage="1" errorTitle="Invalid entry" error="Please enter whole number greater than zero" promptTitle="Quantity" prompt="Please enter quantity of units" sqref="Y137:Y141 V156:V160 V72:V76 Y146:Y150" xr:uid="{00000000-0002-0000-0100-000004000000}">
      <formula1>0</formula1>
    </dataValidation>
    <dataValidation type="decimal" operator="greaterThanOrEqual" allowBlank="1" showInputMessage="1" showErrorMessage="1" errorTitle="Invalid Entry" error="Please enter a whole number greater than zero " promptTitle="Efficiency" prompt="Please enter the efficiency of the chiller" sqref="X146:X150" xr:uid="{00000000-0002-0000-0100-000005000000}">
      <formula1>0</formula1>
    </dataValidation>
    <dataValidation type="decimal" operator="greaterThanOrEqual" allowBlank="1" showInputMessage="1" showErrorMessage="1" promptTitle="EER Rating" prompt="Please enter EER rating in following format XX.X" sqref="X137:X141" xr:uid="{00000000-0002-0000-0100-000006000000}">
      <formula1>0</formula1>
    </dataValidation>
    <dataValidation type="whole" operator="greaterThanOrEqual" allowBlank="1" showInputMessage="1" showErrorMessage="1" errorTitle="Invalid number" error="Please enter whole number greater than zero" promptTitle="Quantity" prompt="Please enter the quantity" sqref="Y129:Y134" xr:uid="{00000000-0002-0000-0100-000007000000}">
      <formula1>0</formula1>
    </dataValidation>
    <dataValidation type="list" allowBlank="1" showInputMessage="1" showErrorMessage="1" promptTitle="Chiller Type" prompt="Please select chiller type" sqref="C146:D150" xr:uid="{00000000-0002-0000-0100-000008000000}">
      <formula1>Chiller</formula1>
    </dataValidation>
    <dataValidation type="list" allowBlank="1" showInputMessage="1" showErrorMessage="1" promptTitle="Size" prompt="Please select size range" sqref="E146:E150" xr:uid="{00000000-0002-0000-0100-000009000000}">
      <formula1>INDIRECT($C146)</formula1>
    </dataValidation>
    <dataValidation type="decimal" allowBlank="1" showInputMessage="1" showErrorMessage="1" errorTitle="Not within size range" error="Please enter a tonnage value within the selected size range" promptTitle="Tonnage" prompt="Please enter tonnage of chiller" sqref="V146:V150" xr:uid="{00000000-0002-0000-0100-00000A000000}">
      <formula1>IF(F146="≤150",0,IF(F146="151-299",151,IF(F146="≥300",300,IF(F146="&lt;150",0,IF(F146="≥150",150," ")))))</formula1>
      <formula2>IF(F146="≤150",150,IF(F146="151-299",299,IF(F146="≥300",10000,IF(F146="&lt;150",149,IF(F146="≥150",10000," ")))))</formula2>
    </dataValidation>
    <dataValidation type="decimal" allowBlank="1" showInputMessage="1" showErrorMessage="1" errorTitle="Not within size range" error="Please enter a tonnage value within the selected size range" promptTitle="Tonnage" prompt="Please enter tonnage of chiller" sqref="T146:U150" xr:uid="{00000000-0002-0000-0100-00000B000000}">
      <formula1>IF(F146="≤150",0,IF(F146="151-299",151,IF(F146="≥300",300,IF(F146="&lt;150",0,IF(F146="≥150",150," ")))))</formula1>
      <formula2>IF(F146="≤150",150,IF(F146="151-299",299,IF(F146="≥300",10000,IF(F146="&lt;150",149,IF(F146="≥150",10000," ")))))</formula2>
    </dataValidation>
    <dataValidation type="decimal" allowBlank="1" showInputMessage="1" showErrorMessage="1" errorTitle="Not within size range" error="Please enter a tonnage value within the selected size range" promptTitle="Tonnage" prompt="Please enter tonnage of chiller" sqref="F146:G150" xr:uid="{00000000-0002-0000-0100-00000C000000}">
      <formula1>IF(E146="≤150",0,IF(E146="151-299",151,IF(E146="≥300",300,IF(E146="&lt;150",0,IF(E146="≥150",150," ")))))</formula1>
      <formula2>IF(E146="≤150",150,IF(E146="151-299",299,IF(E146="≥300",10000,IF(E146="&lt;150",149,IF(E146="≥150",10000," ")))))</formula2>
    </dataValidation>
    <dataValidation type="decimal" allowBlank="1" showInputMessage="1" showErrorMessage="1" errorTitle="Not within size range" error="Please enter a tonnage value within the selected size range" promptTitle="Tonnage" prompt="Please enter tonnage of chiller" sqref="S146:S150" xr:uid="{00000000-0002-0000-0100-00000D000000}">
      <formula1>IF(G146="≤150",0,IF(G146="151-299",151,IF(G146="≥300",300,IF(G146="&lt;150",0,IF(G146="≥150",150," ")))))</formula1>
      <formula2>IF(G146="≤150",150,IF(G146="151-299",299,IF(G146="≥300",10000,IF(G146="&lt;150",149,IF(G146="≥150",10000," ")))))</formula2>
    </dataValidation>
    <dataValidation type="decimal" allowBlank="1" showInputMessage="1" showErrorMessage="1" errorTitle="Not within size range" error="Please enter a tonnage value within the selected size range" promptTitle="Tonnage" prompt="Please enter tonnage of chiller" sqref="R146:R150" xr:uid="{00000000-0002-0000-0100-00000E000000}">
      <formula1>IF(G146="≤150",0,IF(G146="151-299",151,IF(G146="≥300",300,IF(G146="&lt;150",0,IF(G146="≥150",150," ")))))</formula1>
      <formula2>IF(G146="≤150",150,IF(G146="151-299",299,IF(G146="≥300",10000,IF(G146="&lt;150",149,IF(G146="≥150",10000," ")))))</formula2>
    </dataValidation>
    <dataValidation type="decimal" allowBlank="1" showInputMessage="1" showErrorMessage="1" errorTitle="Not within size range" error="Please enter a tonnage value within the selected size range" promptTitle="Tonnage" prompt="Please enter tonnage of chiller" sqref="Q146:Q150" xr:uid="{00000000-0002-0000-0100-00000F000000}">
      <formula1>IF(G146="≤150",0,IF(G146="151-299",151,IF(G146="≥300",300,IF(G146="&lt;150",0,IF(G146="≥150",150," ")))))</formula1>
      <formula2>IF(G146="≤150",150,IF(G146="151-299",299,IF(G146="≥300",10000,IF(G146="&lt;150",149,IF(G146="≥150",10000," ")))))</formula2>
    </dataValidation>
    <dataValidation type="decimal" allowBlank="1" showInputMessage="1" showErrorMessage="1" errorTitle="Not within size range" error="Please enter a tonnage value within the selected size range" promptTitle="Tonnage" prompt="Please enter tonnage of chiller" sqref="P146:P150" xr:uid="{00000000-0002-0000-0100-000010000000}">
      <formula1>IF(G146="≤150",0,IF(G146="151-299",151,IF(G146="≥300",300,IF(G146="&lt;150",0,IF(G146="≥150",150," ")))))</formula1>
      <formula2>IF(G146="≤150",150,IF(G146="151-299",299,IF(G146="≥300",10000,IF(G146="&lt;150",149,IF(G146="≥150",10000," ")))))</formula2>
    </dataValidation>
    <dataValidation type="decimal" allowBlank="1" showInputMessage="1" showErrorMessage="1" errorTitle="Not within size range" error="Please enter a tonnage value within the selected size range" promptTitle="Tonnage" prompt="Please enter tonnage of chiller" sqref="O146:O150" xr:uid="{00000000-0002-0000-0100-000011000000}">
      <formula1>IF(G146="≤150",0,IF(G146="151-299",151,IF(G146="≥300",300,IF(G146="&lt;150",0,IF(G146="≥150",150," ")))))</formula1>
      <formula2>IF(G146="≤150",150,IF(G146="151-299",299,IF(G146="≥300",10000,IF(G146="&lt;150",149,IF(G146="≥150",10000," ")))))</formula2>
    </dataValidation>
    <dataValidation type="decimal" allowBlank="1" showInputMessage="1" showErrorMessage="1" errorTitle="Not within size range" error="Please enter a tonnage value within the selected size range" promptTitle="Tonnage" prompt="Please enter tonnage of chiller" sqref="N146:N150" xr:uid="{00000000-0002-0000-0100-000012000000}">
      <formula1>IF(G146="≤150",0,IF(G146="151-299",151,IF(G146="≥300",300,IF(G146="&lt;150",0,IF(G146="≥150",150," ")))))</formula1>
      <formula2>IF(G146="≤150",150,IF(G146="151-299",299,IF(G146="≥300",10000,IF(G146="&lt;150",149,IF(G146="≥150",10000," ")))))</formula2>
    </dataValidation>
    <dataValidation type="decimal" allowBlank="1" showInputMessage="1" showErrorMessage="1" errorTitle="Not within size range" error="Please enter a tonnage value within the selected size range" promptTitle="Tonnage" prompt="Please enter tonnage of chiller" sqref="M146:M150" xr:uid="{00000000-0002-0000-0100-000013000000}">
      <formula1>IF(G146="≤150",0,IF(G146="151-299",151,IF(G146="≥300",300,IF(G146="&lt;150",0,IF(G146="≥150",150," ")))))</formula1>
      <formula2>IF(G146="≤150",150,IF(G146="151-299",299,IF(G146="≥300",10000,IF(G146="&lt;150",149,IF(G146="≥150",10000," ")))))</formula2>
    </dataValidation>
    <dataValidation type="decimal" allowBlank="1" showInputMessage="1" showErrorMessage="1" errorTitle="Not within size range" error="Please enter a tonnage value within the selected size range" promptTitle="Tonnage" prompt="Please enter tonnage of chiller" sqref="H146:I150" xr:uid="{00000000-0002-0000-0100-000014000000}">
      <formula1>IF(F146="≤150",0,IF(F146="151-299",151,IF(F146="≥300",300,IF(F146="&lt;150",0,IF(F146="≥150",150," ")))))</formula1>
      <formula2>IF(F146="≤150",150,IF(F146="151-299",299,IF(F146="≥300",10000,IF(F146="&lt;150",149,IF(F146="≥150",10000," ")))))</formula2>
    </dataValidation>
    <dataValidation type="decimal" allowBlank="1" showInputMessage="1" showErrorMessage="1" errorTitle="Not within size range" error="Please enter a tonnage value within the selected size range" promptTitle="Tonnage" prompt="Please enter tonnage of chiller" sqref="J146:J150" xr:uid="{00000000-0002-0000-0100-000015000000}">
      <formula1>IF(G146="≤150",0,IF(G146="151-299",151,IF(G146="≥300",300,IF(G146="&lt;150",0,IF(G146="≥150",150," ")))))</formula1>
      <formula2>IF(G146="≤150",150,IF(G146="151-299",299,IF(G146="≥300",10000,IF(G146="&lt;150",149,IF(G146="≥150",10000," ")))))</formula2>
    </dataValidation>
    <dataValidation type="decimal" allowBlank="1" showInputMessage="1" showErrorMessage="1" errorTitle="Not within size range" error="Please enter a tonnage value within the selected size range" promptTitle="Tonnage" prompt="Please enter tonnage of chiller" sqref="K146:L150" xr:uid="{00000000-0002-0000-0100-000016000000}">
      <formula1>IF(G146="≤150",0,IF(G146="151-299",151,IF(G146="≥300",300,IF(G146="&lt;150",0,IF(G146="≥150",150," ")))))</formula1>
      <formula2>IF(G146="≤150",150,IF(G146="151-299",299,IF(G146="≥300",10000,IF(G146="&lt;150",149,IF(G146="≥150",10000," ")))))</formula2>
    </dataValidation>
    <dataValidation type="whole" operator="greaterThan" allowBlank="1" showInputMessage="1" showErrorMessage="1" sqref="S18:S33" xr:uid="{00000000-0002-0000-0100-000017000000}">
      <formula1>0</formula1>
    </dataValidation>
    <dataValidation type="list" allowBlank="1" showInputMessage="1" showErrorMessage="1" promptTitle="Location" prompt="Please select location type that best identifies usage" sqref="S72:S76 S156:S160" xr:uid="{00000000-0002-0000-0100-000019000000}">
      <formula1>$AE$50:$AE$52</formula1>
    </dataValidation>
    <dataValidation type="list" allowBlank="1" showInputMessage="1" showErrorMessage="1" promptTitle="Unit Size" prompt="Please select equipment size" sqref="W129:W133 F134:V134" xr:uid="{00000000-0002-0000-0100-00001A000000}">
      <formula1>$AE$10:$AE$15</formula1>
    </dataValidation>
    <dataValidation type="list" allowBlank="1" showInputMessage="1" showErrorMessage="1" sqref="L18:M33" xr:uid="{00000000-0002-0000-0100-00001B000000}">
      <formula1>$AF$10:$AF$11</formula1>
    </dataValidation>
    <dataValidation type="list" allowBlank="1" sqref="G18:K33" xr:uid="{00000000-0002-0000-0100-000018000000}">
      <formula1>System_Test_And_Repair</formula1>
    </dataValidation>
  </dataValidations>
  <printOptions horizontalCentered="1"/>
  <pageMargins left="0.25" right="0.25" top="0.4" bottom="0.4" header="0.5" footer="0.34"/>
  <pageSetup scale="67" fitToHeight="0" orientation="portrait" useFirstPageNumber="1" r:id="rId1"/>
  <headerFooter scaleWithDoc="0">
    <oddFooter>&amp;L&amp;8EasySave Plus Prescriptive Application&amp;R&amp;8Application Version: 2/14/2020</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813601547B1A48ABC09BA2FAED8AC9" ma:contentTypeVersion="16" ma:contentTypeDescription="Create a new document." ma:contentTypeScope="" ma:versionID="05870e4a58d4efffa9060f8100ac8d7f">
  <xsd:schema xmlns:xsd="http://www.w3.org/2001/XMLSchema" xmlns:xs="http://www.w3.org/2001/XMLSchema" xmlns:p="http://schemas.microsoft.com/office/2006/metadata/properties" xmlns:ns2="41a3c0c0-4881-442b-b6bc-23f8518ff066" xmlns:ns3="93e792f8-2e21-4a94-8665-f06d721a6b43" targetNamespace="http://schemas.microsoft.com/office/2006/metadata/properties" ma:root="true" ma:fieldsID="42759cadcba2cf9c38f726c2ff48d5a3" ns2:_="" ns3:_="">
    <xsd:import namespace="41a3c0c0-4881-442b-b6bc-23f8518ff066"/>
    <xsd:import namespace="93e792f8-2e21-4a94-8665-f06d721a6b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3c0c0-4881-442b-b6bc-23f8518ff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e792f8-2e21-4a94-8665-f06d721a6b4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da4d789-438e-4f35-99bd-e04f766a5c5f}" ma:internalName="TaxCatchAll" ma:showField="CatchAllData" ma:web="93e792f8-2e21-4a94-8665-f06d721a6b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3e792f8-2e21-4a94-8665-f06d721a6b43" xsi:nil="true"/>
    <lcf76f155ced4ddcb4097134ff3c332f xmlns="41a3c0c0-4881-442b-b6bc-23f8518ff0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E9E213-2E5C-4918-872C-ED2AF1E3FF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3c0c0-4881-442b-b6bc-23f8518ff066"/>
    <ds:schemaRef ds:uri="93e792f8-2e21-4a94-8665-f06d721a6b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9BD0A9-313D-44C6-898F-79DB79F55EA5}">
  <ds:schemaRefs>
    <ds:schemaRef ds:uri="http://schemas.microsoft.com/sharepoint/v3/contenttype/forms"/>
  </ds:schemaRefs>
</ds:datastoreItem>
</file>

<file path=customXml/itemProps3.xml><?xml version="1.0" encoding="utf-8"?>
<ds:datastoreItem xmlns:ds="http://schemas.openxmlformats.org/officeDocument/2006/customXml" ds:itemID="{53CA4569-3DED-4DAF-A2D4-47611091CB8D}">
  <ds:schemaRefs>
    <ds:schemaRef ds:uri="http://www.w3.org/XML/1998/namespace"/>
    <ds:schemaRef ds:uri="41a3c0c0-4881-442b-b6bc-23f8518ff066"/>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93e792f8-2e21-4a94-8665-f06d721a6b43"/>
    <ds:schemaRef ds:uri="http://purl.org/dc/terms/"/>
    <ds:schemaRef ds:uri="http://purl.org/dc/elements/1.1/"/>
  </ds:schemaRefs>
</ds:datastoreItem>
</file>

<file path=docMetadata/LabelInfo.xml><?xml version="1.0" encoding="utf-8"?>
<clbl:labelList xmlns:clbl="http://schemas.microsoft.com/office/2020/mipLabelMetadata">
  <clbl:label id="{a8ee12a3-5bcd-4f4e-b3f4-bbf43d9c570a}" enabled="0" method="" siteId="{a8ee12a3-5bcd-4f4e-b3f4-bbf43d9c57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Cover</vt:lpstr>
      <vt:lpstr>HVAC System Test Repair</vt:lpstr>
      <vt:lpstr>'HVAC System Test Repair'!Measure</vt:lpstr>
      <vt:lpstr>Cover!Print_Area</vt:lpstr>
      <vt:lpstr>'HVAC System Test Repair'!Print_Area</vt:lpstr>
      <vt:lpstr>'HVAC System Test Repair'!System_Test_And_Repair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Incentive Application - TEP Large Existing</dc:title>
  <dc:subject/>
  <dc:creator>ew</dc:creator>
  <cp:keywords/>
  <dc:description/>
  <cp:lastModifiedBy>Sherri Ehlers</cp:lastModifiedBy>
  <cp:revision/>
  <dcterms:created xsi:type="dcterms:W3CDTF">2003-03-20T18:04:27Z</dcterms:created>
  <dcterms:modified xsi:type="dcterms:W3CDTF">2025-06-30T05:01:27Z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141450-2387-4aca-b41f-19cd6be9dd3c_Enabled">
    <vt:lpwstr>true</vt:lpwstr>
  </property>
  <property fmtid="{D5CDD505-2E9C-101B-9397-08002B2CF9AE}" pid="3" name="MSIP_Label_48141450-2387-4aca-b41f-19cd6be9dd3c_SetDate">
    <vt:lpwstr>2022-11-16T04:42:06Z</vt:lpwstr>
  </property>
  <property fmtid="{D5CDD505-2E9C-101B-9397-08002B2CF9AE}" pid="4" name="MSIP_Label_48141450-2387-4aca-b41f-19cd6be9dd3c_Method">
    <vt:lpwstr>Standard</vt:lpwstr>
  </property>
  <property fmtid="{D5CDD505-2E9C-101B-9397-08002B2CF9AE}" pid="5" name="MSIP_Label_48141450-2387-4aca-b41f-19cd6be9dd3c_Name">
    <vt:lpwstr>Restricted_Unprotected</vt:lpwstr>
  </property>
  <property fmtid="{D5CDD505-2E9C-101B-9397-08002B2CF9AE}" pid="6" name="MSIP_Label_48141450-2387-4aca-b41f-19cd6be9dd3c_SiteId">
    <vt:lpwstr>adf10e2b-b6e9-41d6-be2f-c12bb566019c</vt:lpwstr>
  </property>
  <property fmtid="{D5CDD505-2E9C-101B-9397-08002B2CF9AE}" pid="7" name="MSIP_Label_48141450-2387-4aca-b41f-19cd6be9dd3c_ActionId">
    <vt:lpwstr>f0cf11df-edf4-4529-89e9-44ad4807939c</vt:lpwstr>
  </property>
  <property fmtid="{D5CDD505-2E9C-101B-9397-08002B2CF9AE}" pid="8" name="MSIP_Label_48141450-2387-4aca-b41f-19cd6be9dd3c_ContentBits">
    <vt:lpwstr>0</vt:lpwstr>
  </property>
  <property fmtid="{D5CDD505-2E9C-101B-9397-08002B2CF9AE}" pid="9" name="ContentTypeId">
    <vt:lpwstr>0x010100AA813601547B1A48ABC09BA2FAED8AC9</vt:lpwstr>
  </property>
  <property fmtid="{D5CDD505-2E9C-101B-9397-08002B2CF9AE}" pid="10" name="MediaServiceImageTags">
    <vt:lpwstr/>
  </property>
</Properties>
</file>