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showInkAnnotation="0" codeName="ThisWorkbook" autoCompressPictures="0" defaultThemeVersion="202300"/>
  <xr:revisionPtr revIDLastSave="0" documentId="13_ncr:1_{412533A5-3796-43D5-9859-F81D71AF9C3B}" xr6:coauthVersionLast="47" xr6:coauthVersionMax="47" xr10:uidLastSave="{00000000-0000-0000-0000-000000000000}"/>
  <bookViews>
    <workbookView xWindow="57480" yWindow="1800" windowWidth="29040" windowHeight="15720" tabRatio="908" xr2:uid="{00000000-000D-0000-FFFF-FFFF00000000}"/>
  </bookViews>
  <sheets>
    <sheet name="1.07 Accum Reserve Roll Forward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38" l="1"/>
  <c r="D45" i="38"/>
  <c r="E45" i="38"/>
  <c r="F45" i="38"/>
  <c r="G45" i="38"/>
  <c r="H45" i="38"/>
  <c r="I45" i="38"/>
  <c r="J45" i="38"/>
  <c r="K45" i="38"/>
  <c r="L45" i="38"/>
  <c r="M45" i="38"/>
  <c r="N45" i="38"/>
  <c r="C43" i="38"/>
  <c r="D43" i="38"/>
  <c r="E43" i="38"/>
  <c r="F43" i="38"/>
  <c r="G43" i="38"/>
  <c r="H43" i="38"/>
  <c r="I43" i="38"/>
  <c r="J43" i="38"/>
  <c r="K43" i="38"/>
  <c r="L43" i="38"/>
  <c r="M43" i="38"/>
  <c r="N43" i="38"/>
  <c r="C30" i="38"/>
  <c r="D30" i="38"/>
  <c r="E30" i="38"/>
  <c r="F30" i="38"/>
  <c r="G30" i="38"/>
  <c r="H30" i="38"/>
  <c r="I30" i="38"/>
  <c r="J30" i="38"/>
  <c r="K30" i="38"/>
  <c r="L30" i="38"/>
  <c r="M30" i="38"/>
  <c r="N30" i="38"/>
  <c r="C15" i="38"/>
  <c r="D15" i="38"/>
  <c r="E15" i="38"/>
  <c r="F15" i="38"/>
  <c r="G15" i="38"/>
  <c r="H15" i="38"/>
  <c r="I15" i="38"/>
  <c r="J15" i="38"/>
  <c r="K15" i="38"/>
  <c r="L15" i="38"/>
  <c r="M15" i="38"/>
  <c r="N15" i="38"/>
  <c r="C7" i="38"/>
  <c r="D7" i="38"/>
  <c r="E7" i="38"/>
  <c r="F7" i="38"/>
  <c r="G7" i="38"/>
  <c r="H7" i="38"/>
  <c r="I7" i="38"/>
  <c r="J7" i="38"/>
  <c r="K7" i="38"/>
  <c r="L7" i="38"/>
  <c r="M7" i="38"/>
  <c r="N7" i="38"/>
  <c r="B45" i="38"/>
  <c r="B43" i="38"/>
  <c r="B30" i="38"/>
  <c r="B15" i="38"/>
  <c r="B7" i="38"/>
</calcChain>
</file>

<file path=xl/sharedStrings.xml><?xml version="1.0" encoding="utf-8"?>
<sst xmlns="http://schemas.openxmlformats.org/spreadsheetml/2006/main" count="56" uniqueCount="48">
  <si>
    <t xml:space="preserve"> </t>
  </si>
  <si>
    <t>June 2024</t>
  </si>
  <si>
    <t>G302_SP - Franchise and Consents</t>
  </si>
  <si>
    <t>G303_SP - Miscellaneous Intangible Plant</t>
  </si>
  <si>
    <t>G365_SP - Land and Land Rights</t>
  </si>
  <si>
    <t>G366_SP - Structures and Improvements</t>
  </si>
  <si>
    <t>G367_SP - Mains</t>
  </si>
  <si>
    <t>G369_SP - Measuring and Regulating Station Equipment</t>
  </si>
  <si>
    <t>G371_SP - Other Equipment</t>
  </si>
  <si>
    <t>G374_SP - Land and Land Rights</t>
  </si>
  <si>
    <t>G375_SP - Structures and Improvements</t>
  </si>
  <si>
    <t>G376_SP - Mains</t>
  </si>
  <si>
    <t>G378_SP - Measuring and Regulating Station Equipment-Gen</t>
  </si>
  <si>
    <t>G379_SP - Measuring and Regulating Station Equipment-City</t>
  </si>
  <si>
    <t>G380_SP - Services</t>
  </si>
  <si>
    <t>G381_SP - Meters</t>
  </si>
  <si>
    <t>G382_SP - Meter Installations</t>
  </si>
  <si>
    <t>G383_SP - House Regulators</t>
  </si>
  <si>
    <t>G384_SP - House Regulatory Installations</t>
  </si>
  <si>
    <t>G385_SP - Industrial Measuring Regulating Station Equipment</t>
  </si>
  <si>
    <t>G387_SP - Other Equipment</t>
  </si>
  <si>
    <t>G389_SP - Land and Land Rights</t>
  </si>
  <si>
    <t>G390_SP - Structures and Improvements</t>
  </si>
  <si>
    <t>G391_SP - Office Furniture and Equipment</t>
  </si>
  <si>
    <t>G392_SP - Transportation Equipment</t>
  </si>
  <si>
    <t>G393_SP - Stores Equipment</t>
  </si>
  <si>
    <t>G394_SP - Tools - Shop and Garage Equipment</t>
  </si>
  <si>
    <t>G395_SP - Laboratory Equipment</t>
  </si>
  <si>
    <t>G396_SP - Power Operated Equipment</t>
  </si>
  <si>
    <t>G397_SP - Communication Equipment</t>
  </si>
  <si>
    <t>G398_SP - Miscellaneous Equipment</t>
  </si>
  <si>
    <t>Intangible Plant Accumulated Depreciation</t>
  </si>
  <si>
    <t>Total Intangible Plant Accumulated Depreciation</t>
  </si>
  <si>
    <t>Transmission Plant Accumulated Depreciation</t>
  </si>
  <si>
    <t>Total Transmission Plant Accumulated Depreciation</t>
  </si>
  <si>
    <t>Distribution Plant Accumulated Depreciation</t>
  </si>
  <si>
    <t>Total Distribution Plant Accumulated Depreciation</t>
  </si>
  <si>
    <t>General Plant Accumulated Depreciation</t>
  </si>
  <si>
    <t>Total General Plant Accumulated Depreciation</t>
  </si>
  <si>
    <t>June 2025</t>
  </si>
  <si>
    <t>June 2026</t>
  </si>
  <si>
    <t xml:space="preserve">Depreciation </t>
  </si>
  <si>
    <t>Retirements</t>
  </si>
  <si>
    <t>Cost of Removal</t>
  </si>
  <si>
    <t>Salvage</t>
  </si>
  <si>
    <t>Transfers</t>
  </si>
  <si>
    <t>Total</t>
  </si>
  <si>
    <t>RUCO 1.07 Accumulated Depreciation Roll Forward 06.30.2026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</si>
</sst>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/>
      <right style="thin">
        <color rgb="FFD0D7E5"/>
      </right>
      <top style="thin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6" fillId="0" borderId="0" applyBorder="0">
      <alignment wrapText="1"/>
    </xf>
    <xf numFmtId="0" fontId="7" fillId="0" borderId="0" applyBorder="0">
      <alignment wrapText="1"/>
    </xf>
    <xf numFmtId="43" fontId="8" fillId="0" borderId="0" applyFont="0" applyFill="0" applyBorder="0" applyAlignment="0" applyProtection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16">
    <xf numFmtId="0" fontId="0" fillId="0" borderId="0" xfId="0"/>
    <xf numFmtId="0" fontId="13" fillId="0" borderId="0" xfId="0" applyFont="1"/>
    <xf numFmtId="0" fontId="8" fillId="0" borderId="0" xfId="0" applyFont="1"/>
    <xf numFmtId="0" fontId="15" fillId="0" borderId="0" xfId="7" applyFont="1"/>
    <xf numFmtId="43" fontId="16" fillId="0" borderId="5" xfId="6" quotePrefix="1" applyFont="1" applyFill="1" applyBorder="1" applyAlignment="1">
      <alignment horizontal="center" wrapText="1"/>
    </xf>
    <xf numFmtId="43" fontId="14" fillId="0" borderId="4" xfId="6" applyFont="1" applyFill="1" applyBorder="1" applyAlignment="1">
      <alignment horizontal="center"/>
    </xf>
    <xf numFmtId="43" fontId="14" fillId="0" borderId="4" xfId="6" applyFont="1" applyFill="1" applyBorder="1" applyAlignment="1">
      <alignment horizontal="center" wrapText="1"/>
    </xf>
    <xf numFmtId="0" fontId="14" fillId="2" borderId="1" xfId="7" applyFont="1" applyFill="1" applyBorder="1"/>
    <xf numFmtId="0" fontId="15" fillId="2" borderId="1" xfId="7" applyFont="1" applyFill="1" applyBorder="1"/>
    <xf numFmtId="43" fontId="15" fillId="0" borderId="1" xfId="6" applyFont="1" applyFill="1" applyBorder="1"/>
    <xf numFmtId="43" fontId="15" fillId="0" borderId="0" xfId="6" applyFont="1" applyFill="1"/>
    <xf numFmtId="43" fontId="15" fillId="0" borderId="0" xfId="7" applyNumberFormat="1" applyFont="1"/>
    <xf numFmtId="43" fontId="14" fillId="0" borderId="2" xfId="6" applyFont="1" applyFill="1" applyBorder="1"/>
    <xf numFmtId="43" fontId="17" fillId="0" borderId="1" xfId="6" applyFont="1" applyFill="1" applyBorder="1"/>
    <xf numFmtId="43" fontId="14" fillId="0" borderId="3" xfId="6" applyFont="1" applyFill="1" applyBorder="1"/>
    <xf numFmtId="0" fontId="14" fillId="2" borderId="6" xfId="7" applyFont="1" applyFill="1" applyBorder="1"/>
  </cellXfs>
  <cellStyles count="16">
    <cellStyle name="Comma" xfId="6" builtinId="3"/>
    <cellStyle name="Comma 2" xfId="9" xr:uid="{05777897-6B4B-4258-ACC9-322E4A80357F}"/>
    <cellStyle name="Comma 3" xfId="11" xr:uid="{FFA3CB74-2190-406E-9CD4-D333717779CE}"/>
    <cellStyle name="Comma 4" xfId="13" xr:uid="{E5949FB6-05CB-4AB7-87F6-25BC1A00B19D}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 2" xfId="14" xr:uid="{9AAD9A23-AB87-4DF4-8169-1C3B50BAC91E}"/>
    <cellStyle name="Normal" xfId="0" builtinId="0"/>
    <cellStyle name="Normal 2" xfId="2" xr:uid="{00000000-0005-0000-0000-000002000000}"/>
    <cellStyle name="Normal 3" xfId="7" xr:uid="{E4F70EB5-5F55-4F5C-BFD3-65B06C7DB26A}"/>
    <cellStyle name="Normal 4" xfId="8" xr:uid="{654A977B-8F89-420D-BF38-27C3B8AE93BA}"/>
    <cellStyle name="Normal 5" xfId="10" xr:uid="{5382A4D8-285A-4569-A6EC-A7DC68CBA355}"/>
    <cellStyle name="Normal 6" xfId="12" xr:uid="{0E077764-E67B-4329-B662-ACA9D101C586}"/>
    <cellStyle name="Normal 7" xfId="15" xr:uid="{A900365B-A93D-477C-A42C-5DF5CD3BD372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E6BF-3318-4800-B869-8CD63CEC9DB4}">
  <dimension ref="A1:N56"/>
  <sheetViews>
    <sheetView tabSelected="1" workbookViewId="0">
      <pane ySplit="3" topLeftCell="A9" activePane="bottomLeft" state="frozen"/>
      <selection pane="bottomLeft" activeCell="A4" sqref="A4"/>
    </sheetView>
  </sheetViews>
  <sheetFormatPr defaultRowHeight="12.75" x14ac:dyDescent="0.2"/>
  <cols>
    <col min="1" max="1" width="47.140625" style="2" customWidth="1"/>
    <col min="2" max="2" width="14.5703125" style="2" bestFit="1" customWidth="1"/>
    <col min="3" max="3" width="14.7109375" style="2" bestFit="1" customWidth="1"/>
    <col min="4" max="4" width="13.140625" style="2" bestFit="1" customWidth="1"/>
    <col min="5" max="5" width="12.28515625" style="2" bestFit="1" customWidth="1"/>
    <col min="6" max="6" width="11.5703125" style="2" bestFit="1" customWidth="1"/>
    <col min="7" max="7" width="12.28515625" style="2" bestFit="1" customWidth="1"/>
    <col min="8" max="8" width="14.5703125" style="2" bestFit="1" customWidth="1"/>
    <col min="9" max="9" width="17" style="2" customWidth="1"/>
    <col min="10" max="10" width="13.140625" style="2" bestFit="1" customWidth="1"/>
    <col min="11" max="11" width="13.85546875" style="2" bestFit="1" customWidth="1"/>
    <col min="12" max="12" width="11" style="2" bestFit="1" customWidth="1"/>
    <col min="13" max="13" width="13.140625" style="2" bestFit="1" customWidth="1"/>
    <col min="14" max="14" width="14.5703125" style="2" bestFit="1" customWidth="1"/>
    <col min="15" max="16384" width="9.140625" style="2"/>
  </cols>
  <sheetData>
    <row r="1" spans="1:14" ht="13.5" x14ac:dyDescent="0.25">
      <c r="A1" s="1" t="s">
        <v>47</v>
      </c>
    </row>
    <row r="3" spans="1:14" ht="27" x14ac:dyDescent="0.25">
      <c r="B3" s="4" t="s">
        <v>1</v>
      </c>
      <c r="C3" s="5" t="s">
        <v>41</v>
      </c>
      <c r="D3" s="6" t="s">
        <v>42</v>
      </c>
      <c r="E3" s="6" t="s">
        <v>43</v>
      </c>
      <c r="F3" s="5" t="s">
        <v>44</v>
      </c>
      <c r="G3" s="5" t="s">
        <v>45</v>
      </c>
      <c r="H3" s="4" t="s">
        <v>39</v>
      </c>
      <c r="I3" s="5" t="s">
        <v>41</v>
      </c>
      <c r="J3" s="6" t="s">
        <v>42</v>
      </c>
      <c r="K3" s="6" t="s">
        <v>43</v>
      </c>
      <c r="L3" s="5" t="s">
        <v>44</v>
      </c>
      <c r="M3" s="5" t="s">
        <v>45</v>
      </c>
      <c r="N3" s="4" t="s">
        <v>40</v>
      </c>
    </row>
    <row r="4" spans="1:14" ht="13.5" x14ac:dyDescent="0.25">
      <c r="A4" s="7" t="s">
        <v>31</v>
      </c>
      <c r="I4" s="3"/>
    </row>
    <row r="5" spans="1:14" ht="13.5" x14ac:dyDescent="0.25">
      <c r="A5" s="8" t="s">
        <v>2</v>
      </c>
      <c r="B5" s="9">
        <v>105353.3</v>
      </c>
      <c r="C5" s="10">
        <v>11573.4</v>
      </c>
      <c r="D5" s="10">
        <v>0</v>
      </c>
      <c r="E5" s="10">
        <v>0</v>
      </c>
      <c r="F5" s="10">
        <v>0</v>
      </c>
      <c r="G5" s="10">
        <v>0</v>
      </c>
      <c r="H5" s="11">
        <v>116926.7</v>
      </c>
      <c r="I5" s="9">
        <v>12656.160000000002</v>
      </c>
      <c r="J5" s="10">
        <v>0</v>
      </c>
      <c r="K5" s="10">
        <v>0</v>
      </c>
      <c r="L5" s="10">
        <v>0</v>
      </c>
      <c r="M5" s="10">
        <v>-54349.569999999992</v>
      </c>
      <c r="N5" s="10">
        <v>75233.290000000008</v>
      </c>
    </row>
    <row r="6" spans="1:14" ht="13.5" x14ac:dyDescent="0.25">
      <c r="A6" s="8" t="s">
        <v>3</v>
      </c>
      <c r="B6" s="9">
        <v>25662.99</v>
      </c>
      <c r="C6" s="10">
        <v>58760.43</v>
      </c>
      <c r="D6" s="10">
        <v>-85701.34</v>
      </c>
      <c r="E6" s="10">
        <v>0</v>
      </c>
      <c r="F6" s="10">
        <v>0</v>
      </c>
      <c r="G6" s="10">
        <v>0</v>
      </c>
      <c r="H6" s="11">
        <v>-1277.9199999999946</v>
      </c>
      <c r="I6" s="9">
        <v>288043.61</v>
      </c>
      <c r="J6" s="10">
        <v>0</v>
      </c>
      <c r="K6" s="10">
        <v>0</v>
      </c>
      <c r="L6" s="10">
        <v>0</v>
      </c>
      <c r="M6" s="10">
        <v>35042.1</v>
      </c>
      <c r="N6" s="10">
        <v>321807.78999999998</v>
      </c>
    </row>
    <row r="7" spans="1:14" ht="13.5" x14ac:dyDescent="0.25">
      <c r="A7" s="7" t="s">
        <v>32</v>
      </c>
      <c r="B7" s="12">
        <f>SUM(B5:B6)</f>
        <v>131016.29000000001</v>
      </c>
      <c r="C7" s="12">
        <f t="shared" ref="C7:N7" si="0">SUM(C5:C6)</f>
        <v>70333.83</v>
      </c>
      <c r="D7" s="12">
        <f t="shared" si="0"/>
        <v>-85701.34</v>
      </c>
      <c r="E7" s="12">
        <f t="shared" si="0"/>
        <v>0</v>
      </c>
      <c r="F7" s="12">
        <f t="shared" si="0"/>
        <v>0</v>
      </c>
      <c r="G7" s="12">
        <f t="shared" si="0"/>
        <v>0</v>
      </c>
      <c r="H7" s="12">
        <f t="shared" si="0"/>
        <v>115648.78</v>
      </c>
      <c r="I7" s="12">
        <f t="shared" si="0"/>
        <v>300699.76999999996</v>
      </c>
      <c r="J7" s="12">
        <f t="shared" si="0"/>
        <v>0</v>
      </c>
      <c r="K7" s="12">
        <f t="shared" si="0"/>
        <v>0</v>
      </c>
      <c r="L7" s="12">
        <f t="shared" si="0"/>
        <v>0</v>
      </c>
      <c r="M7" s="12">
        <f t="shared" si="0"/>
        <v>-19307.469999999994</v>
      </c>
      <c r="N7" s="12">
        <f t="shared" si="0"/>
        <v>397041.07999999996</v>
      </c>
    </row>
    <row r="8" spans="1:14" ht="13.5" x14ac:dyDescent="0.25">
      <c r="A8" s="8" t="s">
        <v>0</v>
      </c>
      <c r="B8" s="13"/>
      <c r="C8" s="10"/>
      <c r="D8" s="10"/>
      <c r="E8" s="10"/>
      <c r="F8" s="10"/>
      <c r="G8" s="10"/>
      <c r="H8" s="3"/>
      <c r="I8" s="13"/>
      <c r="J8" s="10"/>
      <c r="K8" s="10"/>
      <c r="L8" s="10"/>
      <c r="M8" s="10"/>
      <c r="N8" s="10"/>
    </row>
    <row r="9" spans="1:14" ht="13.5" x14ac:dyDescent="0.25">
      <c r="A9" s="7" t="s">
        <v>33</v>
      </c>
      <c r="B9" s="13"/>
      <c r="C9" s="10"/>
      <c r="D9" s="10"/>
      <c r="E9" s="10"/>
      <c r="F9" s="10"/>
      <c r="G9" s="10"/>
      <c r="H9" s="3"/>
      <c r="I9" s="13"/>
      <c r="J9" s="10"/>
      <c r="K9" s="10"/>
      <c r="L9" s="10"/>
      <c r="M9" s="10"/>
      <c r="N9" s="10"/>
    </row>
    <row r="10" spans="1:14" ht="13.5" x14ac:dyDescent="0.25">
      <c r="A10" s="8" t="s">
        <v>4</v>
      </c>
      <c r="B10" s="9">
        <v>70348.5</v>
      </c>
      <c r="C10" s="10">
        <v>948.72</v>
      </c>
      <c r="D10" s="10">
        <v>0</v>
      </c>
      <c r="E10" s="10">
        <v>0</v>
      </c>
      <c r="F10" s="10">
        <v>0</v>
      </c>
      <c r="G10" s="10">
        <v>0</v>
      </c>
      <c r="H10" s="11">
        <v>71297.22</v>
      </c>
      <c r="I10" s="9">
        <v>1008.72</v>
      </c>
      <c r="J10" s="10">
        <v>0</v>
      </c>
      <c r="K10" s="10">
        <v>0</v>
      </c>
      <c r="L10" s="10">
        <v>0</v>
      </c>
      <c r="M10" s="10">
        <v>339.59000000000015</v>
      </c>
      <c r="N10" s="10">
        <v>72645.53</v>
      </c>
    </row>
    <row r="11" spans="1:14" ht="13.5" x14ac:dyDescent="0.25">
      <c r="A11" s="8" t="s">
        <v>5</v>
      </c>
      <c r="B11" s="9">
        <v>10067.08</v>
      </c>
      <c r="C11" s="10">
        <v>249.12</v>
      </c>
      <c r="D11" s="10">
        <v>0</v>
      </c>
      <c r="E11" s="10">
        <v>0</v>
      </c>
      <c r="F11" s="10">
        <v>0</v>
      </c>
      <c r="G11" s="10">
        <v>0</v>
      </c>
      <c r="H11" s="11">
        <v>10316.200000000001</v>
      </c>
      <c r="I11" s="9">
        <v>256.91999999999996</v>
      </c>
      <c r="J11" s="10">
        <v>0</v>
      </c>
      <c r="K11" s="10">
        <v>0</v>
      </c>
      <c r="L11" s="10">
        <v>0</v>
      </c>
      <c r="M11" s="10">
        <v>61.239999999999782</v>
      </c>
      <c r="N11" s="10">
        <v>10634.36</v>
      </c>
    </row>
    <row r="12" spans="1:14" ht="13.5" x14ac:dyDescent="0.25">
      <c r="A12" s="8" t="s">
        <v>6</v>
      </c>
      <c r="B12" s="9">
        <v>12600753.33</v>
      </c>
      <c r="C12" s="10">
        <v>289418.52</v>
      </c>
      <c r="D12" s="10">
        <v>0</v>
      </c>
      <c r="E12" s="10">
        <v>6979.9000000003698</v>
      </c>
      <c r="F12" s="10">
        <v>0</v>
      </c>
      <c r="G12" s="10">
        <v>0</v>
      </c>
      <c r="H12" s="11">
        <v>12897151.75</v>
      </c>
      <c r="I12" s="9">
        <v>284648.60000000003</v>
      </c>
      <c r="J12" s="10">
        <v>0</v>
      </c>
      <c r="K12" s="10">
        <v>0</v>
      </c>
      <c r="L12" s="10">
        <v>0</v>
      </c>
      <c r="M12" s="10">
        <v>251782.2599999996</v>
      </c>
      <c r="N12" s="10">
        <v>13433582.609999999</v>
      </c>
    </row>
    <row r="13" spans="1:14" ht="13.5" x14ac:dyDescent="0.25">
      <c r="A13" s="8" t="s">
        <v>7</v>
      </c>
      <c r="B13" s="9">
        <v>2173130.7000000002</v>
      </c>
      <c r="C13" s="10">
        <v>39744.119999999995</v>
      </c>
      <c r="D13" s="10">
        <v>0</v>
      </c>
      <c r="E13" s="10">
        <v>0</v>
      </c>
      <c r="F13" s="10">
        <v>0</v>
      </c>
      <c r="G13" s="10">
        <v>0</v>
      </c>
      <c r="H13" s="11">
        <v>2212874.8200000003</v>
      </c>
      <c r="I13" s="9">
        <v>40223.040000000001</v>
      </c>
      <c r="J13" s="10">
        <v>0</v>
      </c>
      <c r="K13" s="10">
        <v>0</v>
      </c>
      <c r="L13" s="10">
        <v>0</v>
      </c>
      <c r="M13" s="10">
        <v>21894.690000000082</v>
      </c>
      <c r="N13" s="10">
        <v>2274992.5500000003</v>
      </c>
    </row>
    <row r="14" spans="1:14" ht="13.5" x14ac:dyDescent="0.25">
      <c r="A14" s="8" t="s">
        <v>8</v>
      </c>
      <c r="B14" s="9">
        <v>177972.80000000002</v>
      </c>
      <c r="C14" s="10">
        <v>3113.16</v>
      </c>
      <c r="D14" s="10">
        <v>0</v>
      </c>
      <c r="E14" s="10">
        <v>0</v>
      </c>
      <c r="F14" s="10">
        <v>0</v>
      </c>
      <c r="G14" s="10">
        <v>0</v>
      </c>
      <c r="H14" s="11">
        <v>181085.96000000002</v>
      </c>
      <c r="I14" s="9">
        <v>178.43999999999994</v>
      </c>
      <c r="J14" s="10">
        <v>0</v>
      </c>
      <c r="K14" s="10">
        <v>0</v>
      </c>
      <c r="L14" s="10">
        <v>0</v>
      </c>
      <c r="M14" s="10">
        <v>1208.7400000000016</v>
      </c>
      <c r="N14" s="10">
        <v>182473.14</v>
      </c>
    </row>
    <row r="15" spans="1:14" ht="13.5" x14ac:dyDescent="0.25">
      <c r="A15" s="7" t="s">
        <v>34</v>
      </c>
      <c r="B15" s="12">
        <f>SUM(B10:B14)</f>
        <v>15032272.41</v>
      </c>
      <c r="C15" s="12">
        <f t="shared" ref="C15:N15" si="1">SUM(C10:C14)</f>
        <v>333473.64</v>
      </c>
      <c r="D15" s="12">
        <f t="shared" si="1"/>
        <v>0</v>
      </c>
      <c r="E15" s="12">
        <f t="shared" si="1"/>
        <v>6979.9000000003698</v>
      </c>
      <c r="F15" s="12">
        <f t="shared" si="1"/>
        <v>0</v>
      </c>
      <c r="G15" s="12">
        <f t="shared" si="1"/>
        <v>0</v>
      </c>
      <c r="H15" s="12">
        <f t="shared" si="1"/>
        <v>15372725.950000001</v>
      </c>
      <c r="I15" s="12">
        <f t="shared" si="1"/>
        <v>326315.72000000003</v>
      </c>
      <c r="J15" s="12">
        <f t="shared" si="1"/>
        <v>0</v>
      </c>
      <c r="K15" s="12">
        <f t="shared" si="1"/>
        <v>0</v>
      </c>
      <c r="L15" s="12">
        <f t="shared" si="1"/>
        <v>0</v>
      </c>
      <c r="M15" s="12">
        <f t="shared" si="1"/>
        <v>275286.51999999967</v>
      </c>
      <c r="N15" s="12">
        <f t="shared" si="1"/>
        <v>15974328.190000001</v>
      </c>
    </row>
    <row r="16" spans="1:14" ht="13.5" x14ac:dyDescent="0.25">
      <c r="A16" s="8" t="s">
        <v>0</v>
      </c>
      <c r="B16" s="13"/>
      <c r="C16" s="10"/>
      <c r="D16" s="10"/>
      <c r="E16" s="10"/>
      <c r="F16" s="10"/>
      <c r="G16" s="10"/>
      <c r="H16" s="3"/>
      <c r="I16" s="13"/>
      <c r="J16" s="10"/>
      <c r="K16" s="10"/>
      <c r="L16" s="10"/>
      <c r="M16" s="10"/>
      <c r="N16" s="10"/>
    </row>
    <row r="17" spans="1:14" ht="13.5" x14ac:dyDescent="0.25">
      <c r="A17" s="7" t="s">
        <v>35</v>
      </c>
      <c r="B17" s="13"/>
      <c r="C17" s="10"/>
      <c r="D17" s="10"/>
      <c r="E17" s="10"/>
      <c r="F17" s="10"/>
      <c r="G17" s="10"/>
      <c r="H17" s="3"/>
      <c r="I17" s="13"/>
      <c r="J17" s="10"/>
      <c r="K17" s="10"/>
      <c r="L17" s="10"/>
      <c r="M17" s="10"/>
      <c r="N17" s="10">
        <v>0</v>
      </c>
    </row>
    <row r="18" spans="1:14" ht="13.5" x14ac:dyDescent="0.25">
      <c r="A18" s="8" t="s">
        <v>9</v>
      </c>
      <c r="B18" s="9">
        <v>-55240.160000000003</v>
      </c>
      <c r="C18" s="10">
        <v>2973.83</v>
      </c>
      <c r="D18" s="10">
        <v>-4476.18</v>
      </c>
      <c r="E18" s="10">
        <v>0</v>
      </c>
      <c r="F18" s="10">
        <v>0</v>
      </c>
      <c r="G18" s="10">
        <v>0</v>
      </c>
      <c r="H18" s="11">
        <v>-56742.51</v>
      </c>
      <c r="I18" s="9">
        <v>4243.34</v>
      </c>
      <c r="J18" s="10">
        <v>-7634.0599999999977</v>
      </c>
      <c r="K18" s="10">
        <v>0</v>
      </c>
      <c r="L18" s="10">
        <v>0</v>
      </c>
      <c r="M18" s="10">
        <v>124844.77000000002</v>
      </c>
      <c r="N18" s="10">
        <v>64711.540000000015</v>
      </c>
    </row>
    <row r="19" spans="1:14" ht="13.5" x14ac:dyDescent="0.25">
      <c r="A19" s="8" t="s">
        <v>10</v>
      </c>
      <c r="B19" s="9">
        <v>23984.210000000003</v>
      </c>
      <c r="C19" s="10">
        <v>3431.76</v>
      </c>
      <c r="D19" s="10">
        <v>0</v>
      </c>
      <c r="E19" s="10">
        <v>0</v>
      </c>
      <c r="F19" s="10">
        <v>0</v>
      </c>
      <c r="G19" s="10">
        <v>0</v>
      </c>
      <c r="H19" s="11">
        <v>27415.97</v>
      </c>
      <c r="I19" s="9">
        <v>3913.12</v>
      </c>
      <c r="J19" s="10">
        <v>0</v>
      </c>
      <c r="K19" s="10">
        <v>0</v>
      </c>
      <c r="L19" s="10">
        <v>0</v>
      </c>
      <c r="M19" s="10">
        <v>-3083.81</v>
      </c>
      <c r="N19" s="10">
        <v>28245.280000000002</v>
      </c>
    </row>
    <row r="20" spans="1:14" ht="13.5" x14ac:dyDescent="0.25">
      <c r="A20" s="8" t="s">
        <v>11</v>
      </c>
      <c r="B20" s="9">
        <v>129969173.11</v>
      </c>
      <c r="C20" s="10">
        <v>4785897.3499999996</v>
      </c>
      <c r="D20" s="10">
        <v>-2512514.73</v>
      </c>
      <c r="E20" s="10">
        <v>-394296.21000000538</v>
      </c>
      <c r="F20" s="10">
        <v>0</v>
      </c>
      <c r="G20" s="10">
        <v>0</v>
      </c>
      <c r="H20" s="11">
        <v>131848259.52</v>
      </c>
      <c r="I20" s="9">
        <v>5168809.33</v>
      </c>
      <c r="J20" s="10">
        <v>-1545459.5</v>
      </c>
      <c r="K20" s="10">
        <v>-282404.89999998658</v>
      </c>
      <c r="L20" s="10">
        <v>0</v>
      </c>
      <c r="M20" s="10">
        <v>-2062174.0099999988</v>
      </c>
      <c r="N20" s="10">
        <v>133127030.44000001</v>
      </c>
    </row>
    <row r="21" spans="1:14" ht="13.5" x14ac:dyDescent="0.25">
      <c r="A21" s="8" t="s">
        <v>12</v>
      </c>
      <c r="B21" s="9">
        <v>2688149.48</v>
      </c>
      <c r="C21" s="10">
        <v>159189.14000000001</v>
      </c>
      <c r="D21" s="10">
        <v>-54161.16</v>
      </c>
      <c r="E21" s="10">
        <v>-13814.419999999907</v>
      </c>
      <c r="F21" s="10">
        <v>0</v>
      </c>
      <c r="G21" s="10">
        <v>0</v>
      </c>
      <c r="H21" s="11">
        <v>2779363.04</v>
      </c>
      <c r="I21" s="9">
        <v>156855.06</v>
      </c>
      <c r="J21" s="10">
        <v>-10687.880000000005</v>
      </c>
      <c r="K21" s="10">
        <v>-15567.530000000057</v>
      </c>
      <c r="L21" s="10">
        <v>0</v>
      </c>
      <c r="M21" s="10">
        <v>-16574.26999999999</v>
      </c>
      <c r="N21" s="10">
        <v>2893388.42</v>
      </c>
    </row>
    <row r="22" spans="1:14" ht="13.5" x14ac:dyDescent="0.25">
      <c r="A22" s="8" t="s">
        <v>13</v>
      </c>
      <c r="B22" s="9">
        <v>2231031.83</v>
      </c>
      <c r="C22" s="10">
        <v>131712.55000000002</v>
      </c>
      <c r="D22" s="10">
        <v>-5926.3</v>
      </c>
      <c r="E22" s="10">
        <v>-2749.69</v>
      </c>
      <c r="F22" s="10">
        <v>0</v>
      </c>
      <c r="G22" s="10">
        <v>0</v>
      </c>
      <c r="H22" s="11">
        <v>2354068.39</v>
      </c>
      <c r="I22" s="9">
        <v>131282.96</v>
      </c>
      <c r="J22" s="10">
        <v>-528.05999999970663</v>
      </c>
      <c r="K22" s="10">
        <v>-6428.03</v>
      </c>
      <c r="L22" s="10">
        <v>0</v>
      </c>
      <c r="M22" s="10">
        <v>-169863.03000000006</v>
      </c>
      <c r="N22" s="10">
        <v>2308532.23</v>
      </c>
    </row>
    <row r="23" spans="1:14" ht="13.5" x14ac:dyDescent="0.25">
      <c r="A23" s="8" t="s">
        <v>14</v>
      </c>
      <c r="B23" s="9">
        <v>80140287.689999998</v>
      </c>
      <c r="C23" s="10">
        <v>4932918.33</v>
      </c>
      <c r="D23" s="10">
        <v>-793810.32000000007</v>
      </c>
      <c r="E23" s="10">
        <v>-153144.60999999224</v>
      </c>
      <c r="F23" s="10">
        <v>0</v>
      </c>
      <c r="G23" s="10">
        <v>0</v>
      </c>
      <c r="H23" s="11">
        <v>84126251.090000004</v>
      </c>
      <c r="I23" s="9">
        <v>4972758.4800000004</v>
      </c>
      <c r="J23" s="10">
        <v>-1202278.5600000005</v>
      </c>
      <c r="K23" s="10">
        <v>-116732.34999999829</v>
      </c>
      <c r="L23" s="10">
        <v>0</v>
      </c>
      <c r="M23" s="10">
        <v>3346087.01</v>
      </c>
      <c r="N23" s="10">
        <v>91126085.670000002</v>
      </c>
    </row>
    <row r="24" spans="1:14" ht="13.5" x14ac:dyDescent="0.25">
      <c r="A24" s="8" t="s">
        <v>15</v>
      </c>
      <c r="B24" s="9">
        <v>9067765.3300000001</v>
      </c>
      <c r="C24" s="10">
        <v>939058.06</v>
      </c>
      <c r="D24" s="10">
        <v>-1003207.7500000022</v>
      </c>
      <c r="E24" s="10">
        <v>0</v>
      </c>
      <c r="F24" s="10">
        <v>0</v>
      </c>
      <c r="G24" s="10">
        <v>0</v>
      </c>
      <c r="H24" s="11">
        <v>9003615.6399999987</v>
      </c>
      <c r="I24" s="9">
        <v>1184970.9400000002</v>
      </c>
      <c r="J24" s="10">
        <v>-758503.4199999976</v>
      </c>
      <c r="K24" s="10">
        <v>0</v>
      </c>
      <c r="L24" s="10">
        <v>0</v>
      </c>
      <c r="M24" s="10">
        <v>-485236.33000000007</v>
      </c>
      <c r="N24" s="10">
        <v>8944846.8300000019</v>
      </c>
    </row>
    <row r="25" spans="1:14" ht="13.5" x14ac:dyDescent="0.25">
      <c r="A25" s="8" t="s">
        <v>16</v>
      </c>
      <c r="B25" s="9">
        <v>2648967.31</v>
      </c>
      <c r="C25" s="10">
        <v>321885.69999999995</v>
      </c>
      <c r="D25" s="10">
        <v>-251297.6</v>
      </c>
      <c r="E25" s="10">
        <v>-336862.39000000025</v>
      </c>
      <c r="F25" s="10">
        <v>0</v>
      </c>
      <c r="G25" s="10">
        <v>0</v>
      </c>
      <c r="H25" s="11">
        <v>2382693.0199999996</v>
      </c>
      <c r="I25" s="9">
        <v>408079.17</v>
      </c>
      <c r="J25" s="10">
        <v>-290611.31000000006</v>
      </c>
      <c r="K25" s="10">
        <v>-385132.39999999985</v>
      </c>
      <c r="L25" s="10">
        <v>0</v>
      </c>
      <c r="M25" s="10">
        <v>-708232.51</v>
      </c>
      <c r="N25" s="10">
        <v>1406795.9700000002</v>
      </c>
    </row>
    <row r="26" spans="1:14" ht="13.5" x14ac:dyDescent="0.25">
      <c r="A26" s="8" t="s">
        <v>17</v>
      </c>
      <c r="B26" s="9">
        <v>2797175.42</v>
      </c>
      <c r="C26" s="10">
        <v>120452.23000000001</v>
      </c>
      <c r="D26" s="10">
        <v>0</v>
      </c>
      <c r="E26" s="10">
        <v>0</v>
      </c>
      <c r="F26" s="10">
        <v>0</v>
      </c>
      <c r="G26" s="10">
        <v>0</v>
      </c>
      <c r="H26" s="11">
        <v>2917627.65</v>
      </c>
      <c r="I26" s="9">
        <v>121977.04000000001</v>
      </c>
      <c r="J26" s="10">
        <v>0</v>
      </c>
      <c r="K26" s="10">
        <v>0</v>
      </c>
      <c r="L26" s="10">
        <v>0</v>
      </c>
      <c r="M26" s="10">
        <v>-183717.49000000005</v>
      </c>
      <c r="N26" s="10">
        <v>2855887.2</v>
      </c>
    </row>
    <row r="27" spans="1:14" ht="13.5" x14ac:dyDescent="0.25">
      <c r="A27" s="8" t="s">
        <v>18</v>
      </c>
      <c r="B27" s="9">
        <v>1639085.8699999999</v>
      </c>
      <c r="C27" s="10">
        <v>116967.12</v>
      </c>
      <c r="D27" s="10">
        <v>0</v>
      </c>
      <c r="E27" s="10">
        <v>0</v>
      </c>
      <c r="F27" s="10">
        <v>0</v>
      </c>
      <c r="G27" s="10">
        <v>0</v>
      </c>
      <c r="H27" s="11">
        <v>1756052.9899999998</v>
      </c>
      <c r="I27" s="9">
        <v>120872.87</v>
      </c>
      <c r="J27" s="10">
        <v>0</v>
      </c>
      <c r="K27" s="10">
        <v>0</v>
      </c>
      <c r="L27" s="10">
        <v>0</v>
      </c>
      <c r="M27" s="10">
        <v>-113000.89</v>
      </c>
      <c r="N27" s="10">
        <v>1763924.97</v>
      </c>
    </row>
    <row r="28" spans="1:14" ht="13.5" x14ac:dyDescent="0.25">
      <c r="A28" s="8" t="s">
        <v>19</v>
      </c>
      <c r="B28" s="9">
        <v>1288853.68</v>
      </c>
      <c r="C28" s="10">
        <v>77389.34</v>
      </c>
      <c r="D28" s="10">
        <v>-219753.09</v>
      </c>
      <c r="E28" s="10">
        <v>-201.84</v>
      </c>
      <c r="F28" s="10">
        <v>0</v>
      </c>
      <c r="G28" s="10">
        <v>0</v>
      </c>
      <c r="H28" s="11">
        <v>1146288.0899999999</v>
      </c>
      <c r="I28" s="9">
        <v>70450.259999999995</v>
      </c>
      <c r="J28" s="10">
        <v>-88194.830000000016</v>
      </c>
      <c r="K28" s="10">
        <v>-107.13</v>
      </c>
      <c r="L28" s="10">
        <v>0</v>
      </c>
      <c r="M28" s="10">
        <v>97016.06</v>
      </c>
      <c r="N28" s="10">
        <v>1225452.45</v>
      </c>
    </row>
    <row r="29" spans="1:14" ht="13.5" x14ac:dyDescent="0.25">
      <c r="A29" s="8" t="s">
        <v>20</v>
      </c>
      <c r="B29" s="9">
        <v>1764290.25</v>
      </c>
      <c r="C29" s="10">
        <v>61189.33</v>
      </c>
      <c r="D29" s="10">
        <v>0</v>
      </c>
      <c r="E29" s="10">
        <v>-66.400000000139698</v>
      </c>
      <c r="F29" s="10">
        <v>0</v>
      </c>
      <c r="G29" s="10">
        <v>0</v>
      </c>
      <c r="H29" s="11">
        <v>1825413.18</v>
      </c>
      <c r="I29" s="9">
        <v>55891.240000000005</v>
      </c>
      <c r="J29" s="10">
        <v>0</v>
      </c>
      <c r="K29" s="10">
        <v>51.180000000342261</v>
      </c>
      <c r="L29" s="10">
        <v>0</v>
      </c>
      <c r="M29" s="10">
        <v>-103797.04000000002</v>
      </c>
      <c r="N29" s="10">
        <v>1777558.5600000003</v>
      </c>
    </row>
    <row r="30" spans="1:14" ht="13.5" x14ac:dyDescent="0.25">
      <c r="A30" s="7" t="s">
        <v>36</v>
      </c>
      <c r="B30" s="12">
        <f>SUM(B18:B29)</f>
        <v>234203524.02000001</v>
      </c>
      <c r="C30" s="12">
        <f t="shared" ref="C30:N30" si="2">SUM(C18:C29)</f>
        <v>11653064.739999998</v>
      </c>
      <c r="D30" s="12">
        <f t="shared" si="2"/>
        <v>-4845147.1300000018</v>
      </c>
      <c r="E30" s="12">
        <f t="shared" si="2"/>
        <v>-901135.55999999796</v>
      </c>
      <c r="F30" s="12">
        <f t="shared" si="2"/>
        <v>0</v>
      </c>
      <c r="G30" s="12">
        <f t="shared" si="2"/>
        <v>0</v>
      </c>
      <c r="H30" s="12">
        <f t="shared" si="2"/>
        <v>240110306.06999999</v>
      </c>
      <c r="I30" s="12">
        <f t="shared" si="2"/>
        <v>12400103.809999997</v>
      </c>
      <c r="J30" s="12">
        <f t="shared" si="2"/>
        <v>-3903897.6199999978</v>
      </c>
      <c r="K30" s="12">
        <f t="shared" si="2"/>
        <v>-806321.15999998455</v>
      </c>
      <c r="L30" s="12">
        <f t="shared" si="2"/>
        <v>0</v>
      </c>
      <c r="M30" s="12">
        <f t="shared" si="2"/>
        <v>-277731.53999999957</v>
      </c>
      <c r="N30" s="12">
        <f t="shared" si="2"/>
        <v>247522459.55999997</v>
      </c>
    </row>
    <row r="31" spans="1:14" ht="13.5" x14ac:dyDescent="0.25">
      <c r="A31" s="8" t="s">
        <v>0</v>
      </c>
      <c r="B31" s="13"/>
      <c r="C31" s="10"/>
      <c r="D31" s="10"/>
      <c r="E31" s="10"/>
      <c r="F31" s="10"/>
      <c r="G31" s="10"/>
      <c r="H31" s="3"/>
      <c r="I31" s="13"/>
      <c r="J31" s="10"/>
      <c r="K31" s="10"/>
      <c r="L31" s="10"/>
      <c r="M31" s="10"/>
      <c r="N31" s="10"/>
    </row>
    <row r="32" spans="1:14" ht="13.5" x14ac:dyDescent="0.25">
      <c r="A32" s="7" t="s">
        <v>37</v>
      </c>
      <c r="B32" s="13"/>
      <c r="C32" s="10"/>
      <c r="D32" s="10"/>
      <c r="E32" s="10"/>
      <c r="F32" s="10"/>
      <c r="G32" s="10"/>
      <c r="H32" s="3"/>
      <c r="I32" s="13"/>
      <c r="J32" s="10"/>
      <c r="K32" s="10"/>
      <c r="L32" s="10"/>
      <c r="M32" s="10"/>
      <c r="N32" s="10"/>
    </row>
    <row r="33" spans="1:14" ht="13.5" x14ac:dyDescent="0.25">
      <c r="A33" s="8" t="s">
        <v>21</v>
      </c>
      <c r="B33" s="9">
        <v>171463.78000000003</v>
      </c>
      <c r="C33" s="10">
        <v>3059.38</v>
      </c>
      <c r="D33" s="10">
        <v>0</v>
      </c>
      <c r="E33" s="10">
        <v>0</v>
      </c>
      <c r="F33" s="10">
        <v>0</v>
      </c>
      <c r="G33" s="10">
        <v>0</v>
      </c>
      <c r="H33" s="11">
        <v>174523.16000000003</v>
      </c>
      <c r="I33" s="9">
        <v>1085.52</v>
      </c>
      <c r="J33" s="10">
        <v>-41999.999999999985</v>
      </c>
      <c r="K33" s="10">
        <v>0</v>
      </c>
      <c r="L33" s="10">
        <v>0</v>
      </c>
      <c r="M33" s="10">
        <v>1.4551915228366852E-11</v>
      </c>
      <c r="N33" s="10">
        <v>133608.68000000002</v>
      </c>
    </row>
    <row r="34" spans="1:14" ht="13.5" x14ac:dyDescent="0.25">
      <c r="A34" s="8" t="s">
        <v>22</v>
      </c>
      <c r="B34" s="9">
        <v>5160859.16</v>
      </c>
      <c r="C34" s="10">
        <v>813809.67000000016</v>
      </c>
      <c r="D34" s="10">
        <v>-18108.010000000002</v>
      </c>
      <c r="E34" s="10">
        <v>-18996.59000000071</v>
      </c>
      <c r="F34" s="10">
        <v>0</v>
      </c>
      <c r="G34" s="10">
        <v>0</v>
      </c>
      <c r="H34" s="11">
        <v>5937564.2299999995</v>
      </c>
      <c r="I34" s="9">
        <v>790919.49999999988</v>
      </c>
      <c r="J34" s="10">
        <v>-313500.58999999997</v>
      </c>
      <c r="K34" s="10">
        <v>-90352.869999999719</v>
      </c>
      <c r="L34" s="10">
        <v>0</v>
      </c>
      <c r="M34" s="10">
        <v>-57241.360000000263</v>
      </c>
      <c r="N34" s="10">
        <v>6267388.9099999992</v>
      </c>
    </row>
    <row r="35" spans="1:14" ht="13.5" x14ac:dyDescent="0.25">
      <c r="A35" s="8" t="s">
        <v>23</v>
      </c>
      <c r="B35" s="9">
        <v>2528366.9000000004</v>
      </c>
      <c r="C35" s="10">
        <v>658951.97000000009</v>
      </c>
      <c r="D35" s="10">
        <v>-749218.19000000006</v>
      </c>
      <c r="E35" s="10">
        <v>0</v>
      </c>
      <c r="F35" s="10">
        <v>0</v>
      </c>
      <c r="G35" s="10">
        <v>0</v>
      </c>
      <c r="H35" s="11">
        <v>2438100.6800000006</v>
      </c>
      <c r="I35" s="9">
        <v>744518.86</v>
      </c>
      <c r="J35" s="10">
        <v>-660525.51</v>
      </c>
      <c r="K35" s="10">
        <v>0</v>
      </c>
      <c r="L35" s="10">
        <v>0</v>
      </c>
      <c r="M35" s="10">
        <v>247151.49999999997</v>
      </c>
      <c r="N35" s="10">
        <v>2769245.5300000003</v>
      </c>
    </row>
    <row r="36" spans="1:14" ht="13.5" x14ac:dyDescent="0.25">
      <c r="A36" s="8" t="s">
        <v>24</v>
      </c>
      <c r="B36" s="9">
        <v>9295824.8599999994</v>
      </c>
      <c r="C36" s="10">
        <v>731189.44000000006</v>
      </c>
      <c r="D36" s="10">
        <v>-1022510.9600000001</v>
      </c>
      <c r="E36" s="10">
        <v>-30614.019999999851</v>
      </c>
      <c r="F36" s="10">
        <v>99456.61</v>
      </c>
      <c r="G36" s="10">
        <v>-123728.49000000002</v>
      </c>
      <c r="H36" s="11">
        <v>8949617.4399999995</v>
      </c>
      <c r="I36" s="9">
        <v>578124.5900000002</v>
      </c>
      <c r="J36" s="10">
        <v>-837187.74</v>
      </c>
      <c r="K36" s="10">
        <v>-14257.879999999554</v>
      </c>
      <c r="L36" s="10">
        <v>107804.06000000001</v>
      </c>
      <c r="M36" s="10">
        <v>-409890.71999999991</v>
      </c>
      <c r="N36" s="10">
        <v>8374209.75</v>
      </c>
    </row>
    <row r="37" spans="1:14" ht="13.5" x14ac:dyDescent="0.25">
      <c r="A37" s="8" t="s">
        <v>25</v>
      </c>
      <c r="B37" s="9">
        <v>188535.62000000002</v>
      </c>
      <c r="C37" s="10">
        <v>9143.8799999999992</v>
      </c>
      <c r="D37" s="10">
        <v>0</v>
      </c>
      <c r="E37" s="10">
        <v>0</v>
      </c>
      <c r="F37" s="10">
        <v>0</v>
      </c>
      <c r="G37" s="10">
        <v>0</v>
      </c>
      <c r="H37" s="11">
        <v>197679.50000000003</v>
      </c>
      <c r="I37" s="9">
        <v>9097.92</v>
      </c>
      <c r="J37" s="10">
        <v>-15445.150000000001</v>
      </c>
      <c r="K37" s="10">
        <v>0</v>
      </c>
      <c r="L37" s="10">
        <v>0</v>
      </c>
      <c r="M37" s="10">
        <v>-15406.3</v>
      </c>
      <c r="N37" s="10">
        <v>175925.97</v>
      </c>
    </row>
    <row r="38" spans="1:14" ht="13.5" x14ac:dyDescent="0.25">
      <c r="A38" s="8" t="s">
        <v>26</v>
      </c>
      <c r="B38" s="9">
        <v>2930471.17</v>
      </c>
      <c r="C38" s="10">
        <v>269817.76</v>
      </c>
      <c r="D38" s="10">
        <v>-58465.329999999994</v>
      </c>
      <c r="E38" s="10">
        <v>0</v>
      </c>
      <c r="F38" s="10">
        <v>0</v>
      </c>
      <c r="G38" s="10">
        <v>0</v>
      </c>
      <c r="H38" s="11">
        <v>3141823.6</v>
      </c>
      <c r="I38" s="9">
        <v>309072.44999999995</v>
      </c>
      <c r="J38" s="10">
        <v>-169821.76999999996</v>
      </c>
      <c r="K38" s="10">
        <v>0</v>
      </c>
      <c r="L38" s="10">
        <v>0</v>
      </c>
      <c r="M38" s="10">
        <v>-101936.46</v>
      </c>
      <c r="N38" s="10">
        <v>3179137.82</v>
      </c>
    </row>
    <row r="39" spans="1:14" ht="13.5" x14ac:dyDescent="0.25">
      <c r="A39" s="8" t="s">
        <v>27</v>
      </c>
      <c r="B39" s="9">
        <v>53093.94000000001</v>
      </c>
      <c r="C39" s="10">
        <v>4999.2299999999996</v>
      </c>
      <c r="D39" s="10">
        <v>-57338.48</v>
      </c>
      <c r="E39" s="10">
        <v>0</v>
      </c>
      <c r="F39" s="10">
        <v>0</v>
      </c>
      <c r="G39" s="10">
        <v>0</v>
      </c>
      <c r="H39" s="11">
        <v>754.6900000000096</v>
      </c>
      <c r="I39" s="9">
        <v>3681.9600000000005</v>
      </c>
      <c r="J39" s="10">
        <v>0</v>
      </c>
      <c r="K39" s="10">
        <v>0</v>
      </c>
      <c r="L39" s="10">
        <v>0</v>
      </c>
      <c r="M39" s="10">
        <v>5485.94</v>
      </c>
      <c r="N39" s="10">
        <v>9922.59</v>
      </c>
    </row>
    <row r="40" spans="1:14" ht="13.5" x14ac:dyDescent="0.25">
      <c r="A40" s="8" t="s">
        <v>28</v>
      </c>
      <c r="B40" s="9">
        <v>1811091.8499999999</v>
      </c>
      <c r="C40" s="10">
        <v>138999.03999999998</v>
      </c>
      <c r="D40" s="10">
        <v>-287712.39</v>
      </c>
      <c r="E40" s="10">
        <v>-3140.9700000000003</v>
      </c>
      <c r="F40" s="10">
        <v>113387.39</v>
      </c>
      <c r="G40" s="10">
        <v>0</v>
      </c>
      <c r="H40" s="11">
        <v>1772624.92</v>
      </c>
      <c r="I40" s="9">
        <v>132961.06000000003</v>
      </c>
      <c r="J40" s="10">
        <v>-182728.02000000002</v>
      </c>
      <c r="K40" s="10">
        <v>-12835.77</v>
      </c>
      <c r="L40" s="10">
        <v>104034.45999999999</v>
      </c>
      <c r="M40" s="10">
        <v>249337.34999999998</v>
      </c>
      <c r="N40" s="10">
        <v>2063394</v>
      </c>
    </row>
    <row r="41" spans="1:14" ht="13.5" x14ac:dyDescent="0.25">
      <c r="A41" s="8" t="s">
        <v>29</v>
      </c>
      <c r="B41" s="9">
        <v>1502363.8800000001</v>
      </c>
      <c r="C41" s="10">
        <v>276947.03000000003</v>
      </c>
      <c r="D41" s="10">
        <v>-121930.89</v>
      </c>
      <c r="E41" s="10">
        <v>0</v>
      </c>
      <c r="F41" s="10">
        <v>0</v>
      </c>
      <c r="G41" s="10">
        <v>0</v>
      </c>
      <c r="H41" s="11">
        <v>1657380.02</v>
      </c>
      <c r="I41" s="9">
        <v>287049.70999999996</v>
      </c>
      <c r="J41" s="10">
        <v>-52084.369999999995</v>
      </c>
      <c r="K41" s="10">
        <v>0</v>
      </c>
      <c r="L41" s="10">
        <v>0</v>
      </c>
      <c r="M41" s="10">
        <v>68775.400000000009</v>
      </c>
      <c r="N41" s="10">
        <v>1961120.76</v>
      </c>
    </row>
    <row r="42" spans="1:14" ht="13.5" x14ac:dyDescent="0.25">
      <c r="A42" s="8" t="s">
        <v>30</v>
      </c>
      <c r="B42" s="9">
        <v>295990.46000000002</v>
      </c>
      <c r="C42" s="10">
        <v>4617.2400000000007</v>
      </c>
      <c r="D42" s="10">
        <v>-248037.91999999998</v>
      </c>
      <c r="E42" s="10">
        <v>0</v>
      </c>
      <c r="F42" s="10">
        <v>0</v>
      </c>
      <c r="G42" s="10">
        <v>0</v>
      </c>
      <c r="H42" s="11">
        <v>52569.780000000028</v>
      </c>
      <c r="I42" s="9">
        <v>4913.5200000000004</v>
      </c>
      <c r="J42" s="10">
        <v>0</v>
      </c>
      <c r="K42" s="10">
        <v>0</v>
      </c>
      <c r="L42" s="10">
        <v>0</v>
      </c>
      <c r="M42" s="10">
        <v>-10140.36</v>
      </c>
      <c r="N42" s="10">
        <v>47342.94</v>
      </c>
    </row>
    <row r="43" spans="1:14" ht="13.5" x14ac:dyDescent="0.25">
      <c r="A43" s="7" t="s">
        <v>38</v>
      </c>
      <c r="B43" s="12">
        <f>SUM(B33:B42)</f>
        <v>23938061.620000005</v>
      </c>
      <c r="C43" s="12">
        <f t="shared" ref="C43:N43" si="3">SUM(C33:C42)</f>
        <v>2911534.6400000006</v>
      </c>
      <c r="D43" s="12">
        <f t="shared" si="3"/>
        <v>-2563322.1700000004</v>
      </c>
      <c r="E43" s="12">
        <f t="shared" si="3"/>
        <v>-52751.580000000562</v>
      </c>
      <c r="F43" s="12">
        <f t="shared" si="3"/>
        <v>212844</v>
      </c>
      <c r="G43" s="12">
        <f t="shared" si="3"/>
        <v>-123728.49000000002</v>
      </c>
      <c r="H43" s="12">
        <f t="shared" si="3"/>
        <v>24322638.02</v>
      </c>
      <c r="I43" s="12">
        <f t="shared" si="3"/>
        <v>2861425.09</v>
      </c>
      <c r="J43" s="12">
        <f t="shared" si="3"/>
        <v>-2273293.15</v>
      </c>
      <c r="K43" s="12">
        <f t="shared" si="3"/>
        <v>-117446.51999999928</v>
      </c>
      <c r="L43" s="12">
        <f t="shared" si="3"/>
        <v>211838.52000000002</v>
      </c>
      <c r="M43" s="12">
        <f t="shared" si="3"/>
        <v>-23865.010000000213</v>
      </c>
      <c r="N43" s="12">
        <f t="shared" si="3"/>
        <v>24981296.949999999</v>
      </c>
    </row>
    <row r="44" spans="1:14" ht="13.5" x14ac:dyDescent="0.25">
      <c r="B44" s="13"/>
      <c r="C44" s="10"/>
      <c r="D44" s="10"/>
      <c r="E44" s="10"/>
      <c r="F44" s="10"/>
      <c r="G44" s="10"/>
      <c r="H44" s="3"/>
      <c r="I44" s="13"/>
      <c r="J44" s="10"/>
      <c r="K44" s="10"/>
      <c r="L44" s="10"/>
      <c r="M44" s="10"/>
      <c r="N44" s="10"/>
    </row>
    <row r="45" spans="1:14" ht="14.25" thickBot="1" x14ac:dyDescent="0.3">
      <c r="A45" s="15" t="s">
        <v>46</v>
      </c>
      <c r="B45" s="14">
        <f>SUM(B7,B15,B30,B43)</f>
        <v>273304874.34000003</v>
      </c>
      <c r="C45" s="14">
        <f t="shared" ref="C45:N45" si="4">SUM(C7,C15,C30,C43)</f>
        <v>14968406.85</v>
      </c>
      <c r="D45" s="14">
        <f t="shared" si="4"/>
        <v>-7494170.6400000025</v>
      </c>
      <c r="E45" s="14">
        <f t="shared" si="4"/>
        <v>-946907.23999999813</v>
      </c>
      <c r="F45" s="14">
        <f t="shared" si="4"/>
        <v>212844</v>
      </c>
      <c r="G45" s="14">
        <f t="shared" si="4"/>
        <v>-123728.49000000002</v>
      </c>
      <c r="H45" s="14">
        <f t="shared" si="4"/>
        <v>279921318.81999999</v>
      </c>
      <c r="I45" s="14">
        <f t="shared" si="4"/>
        <v>15888544.389999997</v>
      </c>
      <c r="J45" s="14">
        <f t="shared" si="4"/>
        <v>-6177190.7699999977</v>
      </c>
      <c r="K45" s="14">
        <f t="shared" si="4"/>
        <v>-923767.67999998387</v>
      </c>
      <c r="L45" s="14">
        <f t="shared" si="4"/>
        <v>211838.52000000002</v>
      </c>
      <c r="M45" s="14">
        <f t="shared" si="4"/>
        <v>-45617.500000000116</v>
      </c>
      <c r="N45" s="14">
        <f t="shared" si="4"/>
        <v>288875125.77999997</v>
      </c>
    </row>
    <row r="46" spans="1:14" ht="13.5" thickTop="1" x14ac:dyDescent="0.2"/>
    <row r="56" spans="9:9" x14ac:dyDescent="0.2">
      <c r="I56" s="2" t="s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1.07 Accum Reserve Roll Forward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modified xsi:type="dcterms:W3CDTF">2026-09-11T17:50:02Z</dcterms:modified>
</cp:coreProperties>
</file>