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2C02FFC6-DF25-4AA3-A902-D0212068AE0F}" xr6:coauthVersionLast="47" xr6:coauthVersionMax="47" xr10:uidLastSave="{00000000-0000-0000-0000-000000000000}"/>
  <bookViews>
    <workbookView xWindow="28680" yWindow="750" windowWidth="29040" windowHeight="15720" tabRatio="746" xr2:uid="{00000000-000D-0000-FFFF-FFFF00000000}"/>
  </bookViews>
  <sheets>
    <sheet name="1 AFUDC " sheetId="12" r:id="rId1"/>
    <sheet name="OCT-19 Rate Change" sheetId="102" state="hidden" r:id="rId2"/>
    <sheet name="AFUDC - Checklist" sheetId="109" state="hidden" r:id="rId3"/>
    <sheet name="APR-20 Rate Change" sheetId="108" state="hidden" r:id="rId4"/>
  </sheets>
  <definedNames>
    <definedName name="ADF" localSheetId="2">#REF!</definedName>
    <definedName name="ADF" localSheetId="3">#REF!</definedName>
    <definedName name="ADF">#REF!</definedName>
    <definedName name="ASDF" localSheetId="2">#REF!</definedName>
    <definedName name="ASDF" localSheetId="3">#REF!</definedName>
    <definedName name="ASDF">#REF!</definedName>
    <definedName name="ConstrStartYr">#REF!</definedName>
    <definedName name="CPI">#REF!</definedName>
    <definedName name="_xlnm.Criteria" localSheetId="2">#REF!</definedName>
    <definedName name="_xlnm.Criteria" localSheetId="3">#REF!</definedName>
    <definedName name="_xlnm.Criteria">#REF!</definedName>
    <definedName name="d">#REF!</definedName>
    <definedName name="_xlnm.Database" localSheetId="2">#REF!</definedName>
    <definedName name="_xlnm.Database" localSheetId="3">#REF!</definedName>
    <definedName name="_xlnm.Database">#REF!</definedName>
    <definedName name="DATABASE1" localSheetId="2">#REF!</definedName>
    <definedName name="DATABASE1" localSheetId="3">#REF!</definedName>
    <definedName name="DATABASE1">#REF!</definedName>
    <definedName name="Database2">#REF!</definedName>
    <definedName name="Detail" localSheetId="2">#REF!</definedName>
    <definedName name="Detail" localSheetId="3">#REF!</definedName>
    <definedName name="Detail">#REF!</definedName>
    <definedName name="DevFeeAmt">#REF!</definedName>
    <definedName name="DSRAMonths">#REF!</definedName>
    <definedName name="DSRF_LC_Fee">#REF!</definedName>
    <definedName name="DSRF_LC_YN">#REF!</definedName>
    <definedName name="e1p1" localSheetId="2">#REF!</definedName>
    <definedName name="e1p1" localSheetId="3">#REF!</definedName>
    <definedName name="e1p1">#REF!</definedName>
    <definedName name="e1p2" localSheetId="2">#REF!</definedName>
    <definedName name="e1p2" localSheetId="3">#REF!</definedName>
    <definedName name="e1p2">#REF!</definedName>
    <definedName name="e2p1" localSheetId="2">#REF!</definedName>
    <definedName name="e2p1" localSheetId="3">#REF!</definedName>
    <definedName name="e2p1">#REF!</definedName>
    <definedName name="e3p1" localSheetId="2">#REF!</definedName>
    <definedName name="e3p1" localSheetId="3">#REF!</definedName>
    <definedName name="e3p1">#REF!</definedName>
    <definedName name="e3p2" localSheetId="2">#REF!</definedName>
    <definedName name="e3p2" localSheetId="3">#REF!</definedName>
    <definedName name="e3p2">#REF!</definedName>
    <definedName name="e4p1" localSheetId="2">#REF!</definedName>
    <definedName name="e4p1" localSheetId="3">#REF!</definedName>
    <definedName name="e4p1">#REF!</definedName>
    <definedName name="e5p1" localSheetId="2">#REF!</definedName>
    <definedName name="e5p1" localSheetId="3">#REF!</definedName>
    <definedName name="e5p1">#REF!</definedName>
    <definedName name="e5p2" localSheetId="2">#REF!</definedName>
    <definedName name="e5p2" localSheetId="3">#REF!</definedName>
    <definedName name="e5p2">#REF!</definedName>
    <definedName name="e5p3" localSheetId="2">#REF!</definedName>
    <definedName name="e5p3" localSheetId="3">#REF!</definedName>
    <definedName name="e5p3">#REF!</definedName>
    <definedName name="e5p4" localSheetId="2">#REF!</definedName>
    <definedName name="e5p4" localSheetId="3">#REF!</definedName>
    <definedName name="e5p4">#REF!</definedName>
    <definedName name="e7p1" localSheetId="2">#REF!</definedName>
    <definedName name="e7p1" localSheetId="3">#REF!</definedName>
    <definedName name="e7p1">#REF!</definedName>
    <definedName name="e8p1" localSheetId="2">#REF!</definedName>
    <definedName name="e8p1" localSheetId="3">#REF!</definedName>
    <definedName name="e8p1">#REF!</definedName>
    <definedName name="f2p1" localSheetId="3">#REF!</definedName>
    <definedName name="f2p1">#REF!</definedName>
    <definedName name="f3p1" localSheetId="3">#REF!</definedName>
    <definedName name="f3p1">#REF!</definedName>
    <definedName name="Inc_Stat" localSheetId="2">#REF!</definedName>
    <definedName name="Inc_Stat" localSheetId="3">#REF!</definedName>
    <definedName name="Inc_Stat">#REF!</definedName>
    <definedName name="IncTaxRa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easeRunYN">#REF!</definedName>
    <definedName name="lp">#REF!</definedName>
    <definedName name="MACRO1" localSheetId="2">#REF!</definedName>
    <definedName name="MACRO1" localSheetId="3">#REF!</definedName>
    <definedName name="MACRO1">#REF!</definedName>
    <definedName name="NOw" localSheetId="2">#REF!</definedName>
    <definedName name="NOw" localSheetId="3">#REF!</definedName>
    <definedName name="NOw">#REF!</definedName>
    <definedName name="OpYears">#REF!</definedName>
    <definedName name="PaymentHoliday">#REF!</definedName>
    <definedName name="PctEquityUEDC">#REF!</definedName>
    <definedName name="_xlnm.Print_Area" localSheetId="0">'1 AFUDC '!$A$1:$K$35</definedName>
    <definedName name="_xlnm.Print_Area" localSheetId="3">'APR-20 Rate Change'!$B$2:$K$49</definedName>
    <definedName name="_xlnm.Print_Area" localSheetId="1">'OCT-19 Rate Change'!$B$2:$K$48</definedName>
    <definedName name="ProjectName">#REF!</definedName>
    <definedName name="Recover">#REF!</definedName>
    <definedName name="TableName">"Dummy"</definedName>
    <definedName name="Title">#REF!</definedName>
    <definedName name="UEDCEquit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3" i="12" l="1"/>
  <c r="A28" i="109" l="1"/>
  <c r="A29" i="109"/>
  <c r="A30" i="109"/>
  <c r="A31" i="109"/>
  <c r="A32" i="109"/>
  <c r="A18" i="109"/>
  <c r="A19" i="109"/>
  <c r="E47" i="108"/>
  <c r="E48" i="108"/>
  <c r="I26" i="12" l="1"/>
  <c r="I27" i="12" s="1"/>
  <c r="I23" i="12"/>
  <c r="I24" i="12" l="1"/>
  <c r="I29" i="12"/>
  <c r="I30" i="12" s="1"/>
</calcChain>
</file>

<file path=xl/sharedStrings.xml><?xml version="1.0" encoding="utf-8"?>
<sst xmlns="http://schemas.openxmlformats.org/spreadsheetml/2006/main" count="120" uniqueCount="106">
  <si>
    <t xml:space="preserve"> </t>
  </si>
  <si>
    <t>AFUDC Calculation</t>
  </si>
  <si>
    <t>Ai</t>
  </si>
  <si>
    <t>Ai =</t>
  </si>
  <si>
    <t>s(S/W) + d(D/(D + P + C)) (1 - S/W)</t>
  </si>
  <si>
    <t>Ae</t>
  </si>
  <si>
    <t>Ae =</t>
  </si>
  <si>
    <t>[1 - S/W][p(P/D + P + C) + c(C/(D + P + C)]</t>
  </si>
  <si>
    <t>S</t>
  </si>
  <si>
    <t>s</t>
  </si>
  <si>
    <t>D</t>
  </si>
  <si>
    <t>d</t>
  </si>
  <si>
    <t>P</t>
  </si>
  <si>
    <t>p</t>
  </si>
  <si>
    <t>C</t>
  </si>
  <si>
    <t>c</t>
  </si>
  <si>
    <t>W</t>
  </si>
  <si>
    <r>
      <t>CWIP (</t>
    </r>
    <r>
      <rPr>
        <b/>
        <u/>
        <sz val="10"/>
        <rFont val="Calibri"/>
        <family val="2"/>
        <scheme val="minor"/>
      </rPr>
      <t>average</t>
    </r>
    <r>
      <rPr>
        <u/>
        <sz val="10"/>
        <rFont val="Calibri"/>
        <family val="2"/>
        <scheme val="minor"/>
      </rPr>
      <t xml:space="preserve"> monthly balance)</t>
    </r>
  </si>
  <si>
    <t>Ai  =</t>
  </si>
  <si>
    <t>Annual Rate</t>
  </si>
  <si>
    <t>Monthly Rate</t>
  </si>
  <si>
    <r>
      <t>Short-term debt (</t>
    </r>
    <r>
      <rPr>
        <b/>
        <u/>
        <sz val="10"/>
        <rFont val="Calibri"/>
        <family val="2"/>
        <scheme val="minor"/>
      </rPr>
      <t>average</t>
    </r>
    <r>
      <rPr>
        <u/>
        <sz val="10"/>
        <rFont val="Calibri"/>
        <family val="2"/>
        <scheme val="minor"/>
      </rPr>
      <t xml:space="preserve"> monthly balance</t>
    </r>
    <r>
      <rPr>
        <sz val="10"/>
        <rFont val="Calibri"/>
        <family val="2"/>
        <scheme val="minor"/>
      </rPr>
      <t>)</t>
    </r>
  </si>
  <si>
    <t>Preferred stock cost rate</t>
  </si>
  <si>
    <t xml:space="preserve">Common equity cost rate per Rate Department  </t>
  </si>
  <si>
    <t>Gross allowance for borrowed funds used during construction rate</t>
  </si>
  <si>
    <t>Allowance for other funds used during construction rate</t>
  </si>
  <si>
    <r>
      <t>Allowance for other funds used during construction rate (</t>
    </r>
    <r>
      <rPr>
        <sz val="10"/>
        <color rgb="FFFF0000"/>
        <rFont val="Calibri"/>
        <family val="2"/>
        <scheme val="minor"/>
      </rPr>
      <t>equity</t>
    </r>
    <r>
      <rPr>
        <sz val="10"/>
        <rFont val="Calibri"/>
        <family val="2"/>
        <scheme val="minor"/>
      </rPr>
      <t xml:space="preserve">) - </t>
    </r>
    <r>
      <rPr>
        <b/>
        <sz val="10"/>
        <color rgb="FF0000FF"/>
        <rFont val="Calibri"/>
        <family val="2"/>
        <scheme val="minor"/>
      </rPr>
      <t>Monthly</t>
    </r>
  </si>
  <si>
    <r>
      <t>Gross allowance for borrowed funds used during construction rate (</t>
    </r>
    <r>
      <rPr>
        <sz val="10"/>
        <color rgb="FFFF0000"/>
        <rFont val="Calibri"/>
        <family val="2"/>
        <scheme val="minor"/>
      </rPr>
      <t>debt</t>
    </r>
    <r>
      <rPr>
        <sz val="10"/>
        <rFont val="Calibri"/>
        <family val="2"/>
        <scheme val="minor"/>
      </rPr>
      <t>) -</t>
    </r>
    <r>
      <rPr>
        <sz val="10"/>
        <color rgb="FF0000CC"/>
        <rFont val="Calibri"/>
        <family val="2"/>
        <scheme val="minor"/>
      </rPr>
      <t xml:space="preserve"> </t>
    </r>
    <r>
      <rPr>
        <b/>
        <sz val="10"/>
        <color rgb="FF0000CC"/>
        <rFont val="Calibri"/>
        <family val="2"/>
        <scheme val="minor"/>
      </rPr>
      <t>Annual</t>
    </r>
  </si>
  <si>
    <r>
      <t>Gross allowance for borrowed funds used during construction rate (</t>
    </r>
    <r>
      <rPr>
        <sz val="10"/>
        <color rgb="FFFF0000"/>
        <rFont val="Calibri"/>
        <family val="2"/>
        <scheme val="minor"/>
      </rPr>
      <t>debt</t>
    </r>
    <r>
      <rPr>
        <sz val="10"/>
        <rFont val="Calibri"/>
        <family val="2"/>
        <scheme val="minor"/>
      </rPr>
      <t xml:space="preserve">) - </t>
    </r>
    <r>
      <rPr>
        <b/>
        <sz val="10"/>
        <color rgb="FF0000CC"/>
        <rFont val="Calibri"/>
        <family val="2"/>
        <scheme val="minor"/>
      </rPr>
      <t>Monthly</t>
    </r>
  </si>
  <si>
    <t xml:space="preserve">Long-term debt interest rate (prior year actual average) </t>
  </si>
  <si>
    <t>Sox Control  - PA08-01 Validation of AFUDC Rates</t>
  </si>
  <si>
    <r>
      <t xml:space="preserve">For TEP, the review consists of 1. Updates made to AFUDC variables in January of each year in HFM; 2. Current month HFM report  AFUDC rates are compared to manually calculated rates for accuracy; 3. Current month HFM report AFUDC rates are compared to prior month's AFUDC rates; 4. If AFUDC rates have not changed +/-10% from the prior month's rates, checker signs off and gives HFM Report to Plant Acctg. Systems Team; and 5. If AFUDC rates have changed +/-10% from prior month, checker will complete further analysis and provide review notes to HFM report, signs off on HFM Report and submit to Plant Acctg. System Team. System Team will enter new AFUDC rates into Power Plan, PA agrees the screen-print after new rate input to the supporting documentation (HFM and/or manual rate calculation work papers).  </t>
    </r>
    <r>
      <rPr>
        <b/>
        <sz val="11"/>
        <color theme="1"/>
        <rFont val="Calibri"/>
        <family val="2"/>
        <scheme val="minor"/>
      </rPr>
      <t xml:space="preserve">For UES, process is identical to TEP's noted above, with exception that updates to AFUDC variables are made in January, June and December of each year. </t>
    </r>
  </si>
  <si>
    <t>OCT-19 Rate Change</t>
  </si>
  <si>
    <t>MC - 10/21/19</t>
  </si>
  <si>
    <t>FERC - Electric Plant Instructions 3-(17)-(b)</t>
  </si>
  <si>
    <r>
      <rPr>
        <b/>
        <sz val="11"/>
        <color theme="1"/>
        <rFont val="Calibri"/>
        <family val="2"/>
        <scheme val="minor"/>
      </rPr>
      <t>The short-term debt balances and related cost and the average balance for construction work in progress</t>
    </r>
    <r>
      <rPr>
        <sz val="11"/>
        <color theme="1"/>
        <rFont val="Calibri"/>
        <family val="2"/>
        <scheme val="minor"/>
      </rPr>
      <t xml:space="preserve"> plus nuclear fuel in process of refinement, conversion, enrichment, and fabrication </t>
    </r>
    <r>
      <rPr>
        <b/>
        <sz val="11"/>
        <color theme="1"/>
        <rFont val="Calibri"/>
        <family val="2"/>
        <scheme val="minor"/>
      </rPr>
      <t xml:space="preserve">shall be estimated for the current year with appropriate adjustments as actual data becomes available. </t>
    </r>
  </si>
  <si>
    <r>
      <t xml:space="preserve">The average short-term debt balances and related cost and the average construction work in progress balance will be estimated for the current year. We shall require, however, that public utilities and natural gas companies monitor their actual experience and adjust to actual at year-end if a significant deviation from the estimate should occur. For this purpose </t>
    </r>
    <r>
      <rPr>
        <b/>
        <sz val="11"/>
        <color theme="1"/>
        <rFont val="Calibri"/>
        <family val="2"/>
        <scheme val="minor"/>
      </rPr>
      <t xml:space="preserve">we shall consider a significant deviation to exist if the gross AFUDC rate exceeds by more than on-quarter of a percentage point (25 basis points) the rate that is derived from the formula by use of actual 13 monthly balances of construction work in progress and the actual weighted average cost and balances for short-term debt outstanding during the year. </t>
    </r>
  </si>
  <si>
    <t xml:space="preserve">2019 UNSG/UNSE AFUDC Rates </t>
  </si>
  <si>
    <t>UNSG - Ai</t>
  </si>
  <si>
    <t>UNSG - Ae</t>
  </si>
  <si>
    <t>UNSE - Ai</t>
  </si>
  <si>
    <t>UNSE - Ae</t>
  </si>
  <si>
    <t>Jan - Apr 19</t>
  </si>
  <si>
    <t>May - Sep 19</t>
  </si>
  <si>
    <t>FERC Order No.561A</t>
  </si>
  <si>
    <t xml:space="preserve">Link to the Order: </t>
  </si>
  <si>
    <t>G\PLANTACC\Projects\AFUDC\Guidance &amp; Memo\FERC Issuance\Order 561 Docket RM75-27 FEB 2, 1977 and 561A.pdf</t>
  </si>
  <si>
    <t>Rate Change in OCT-19</t>
  </si>
  <si>
    <t xml:space="preserve">The SOX control's language will be updated upon the next annual review. </t>
  </si>
  <si>
    <t xml:space="preserve">During a monthly AFUDC monitoring process for OCT-19, we noted the 35.76% difference between current UNSG rates and the rates with the Dec-18 to Sep-19 actual numbers. This difference is considered as "a significant deviation" per FERC Order No. 561A. Further, according to FERC Electric Plant Instruction 3-(17)-(b), the FERC rates shall be adjusted as actual data becomes available. As such, although  October rate change is not in line with Sox control PA08-01, AFUDC rate udpates seem to be necessary.   </t>
  </si>
  <si>
    <t>UNSG</t>
  </si>
  <si>
    <t>UNSE</t>
  </si>
  <si>
    <t>Short term debt interest rate (Forecast)</t>
  </si>
  <si>
    <t>APR-20 Rate Change</t>
  </si>
  <si>
    <t>MC - 4/23/20</t>
  </si>
  <si>
    <t>Accounting Guidance and Sox Control</t>
  </si>
  <si>
    <r>
      <t xml:space="preserve">PA manually calculates the AFUDC rates for TEP and UES in January (checked by PA and reviewed by Manager/Director).  </t>
    </r>
    <r>
      <rPr>
        <b/>
        <sz val="11"/>
        <color theme="1"/>
        <rFont val="Calibri"/>
        <family val="2"/>
        <scheme val="minor"/>
      </rPr>
      <t>The rates are calculated in compliance with FERC</t>
    </r>
    <r>
      <rPr>
        <sz val="11"/>
        <color theme="1"/>
        <rFont val="Calibri"/>
        <family val="2"/>
        <scheme val="minor"/>
      </rPr>
      <t xml:space="preserve"> guidelines in addition to a FERC approval order for TEP.  The AFUDC calculation variables are then updated in Hyperion which produces a system calculated rate.  Those current month system calculations and manual calculations are compared for accuracy.  For the remainder of the year TEP and UES differ, TEP reviews the calculation variables monthly, if changes occur, AFUDC will be manually calculated for the month absent the use of the HFM system calculations.  </t>
    </r>
    <r>
      <rPr>
        <b/>
        <sz val="11"/>
        <color theme="1"/>
        <rFont val="Calibri"/>
        <family val="2"/>
        <scheme val="minor"/>
      </rPr>
      <t>UES will update the calculation variables bi-annually, to account for any significant change between forecast and actuals.  During the bi-annual review/update AFUDC will be calculated manually with appropriate updates to HFM and rate calculation comparison between manual and HFM calculations</t>
    </r>
    <r>
      <rPr>
        <sz val="11"/>
        <color theme="1"/>
        <rFont val="Calibri"/>
        <family val="2"/>
        <scheme val="minor"/>
      </rPr>
      <t>.  For both TEP and UES if no changes are made to the calculation variables, HFM will be the source for the calculation.  IF HFM is the source for the calculation a month over month comparison is performed.  If AFUDC calculated rates have changed +/-10%, further review of Hyperion's calculations is performed.  The rates are then submitted to the Plant System team for update in Power Plan. Input rates will be checked by another PA for data entry accuracy.</t>
    </r>
  </si>
  <si>
    <t>Rate Change in APR-20</t>
  </si>
  <si>
    <t>with 2.581%
 ST Debt Rate</t>
  </si>
  <si>
    <t>with 1.278%
 ST Debt Rate</t>
  </si>
  <si>
    <t>Basis Point</t>
  </si>
  <si>
    <t>Updated</t>
  </si>
  <si>
    <t>Old</t>
  </si>
  <si>
    <r>
      <t xml:space="preserve">By signing electronically below, you are confirming your AFUDC Preparation, Input/Upload, and Posting 
</t>
    </r>
    <r>
      <rPr>
        <b/>
        <sz val="11"/>
        <color theme="1"/>
        <rFont val="Calibri"/>
        <family val="2"/>
        <scheme val="minor"/>
      </rPr>
      <t>Checkers and Reviewers should also complete the checklist below.</t>
    </r>
  </si>
  <si>
    <t>Hyperlink to that document:</t>
  </si>
  <si>
    <t>PA Journal Sign-off_checker_reviewer cklst.xlsx</t>
  </si>
  <si>
    <t xml:space="preserve">The linked template was modified by MC for AFUDC rate calculation </t>
  </si>
  <si>
    <t>ACCOUNTING DEPARTMENT STAMP (sign + date)</t>
  </si>
  <si>
    <t>Input by:</t>
  </si>
  <si>
    <t>Posted by:</t>
  </si>
  <si>
    <t>Checker Responsibilities:</t>
  </si>
  <si>
    <t>Status 
  (Drop-down)</t>
  </si>
  <si>
    <t>Review the purpose - ensure that it is valid</t>
  </si>
  <si>
    <t>Review supporting documentation to ensure that it is complete</t>
  </si>
  <si>
    <t>Review/validate calculations</t>
  </si>
  <si>
    <t>Review Dates</t>
  </si>
  <si>
    <t>Other procedures performed by checker (list the procedures below)</t>
  </si>
  <si>
    <t>Reviewer Responsibilities:</t>
  </si>
  <si>
    <t>Checker's responsibilities above complete</t>
  </si>
  <si>
    <t>Checker list completed</t>
  </si>
  <si>
    <t xml:space="preserve">Review the purpose </t>
  </si>
  <si>
    <t>Checked titles/dates to ensure proper period/cutoff.</t>
  </si>
  <si>
    <t>Ensure reasonableness of the new AFUDC rate</t>
  </si>
  <si>
    <t>Review supporting documentation to ensure that it is complete, including project/task number(s)</t>
  </si>
  <si>
    <t>Other procedures performed by Reviewer (list the procedures below)</t>
  </si>
  <si>
    <t xml:space="preserve">Sox Control  - PA08-01 Validation of AFUDC Rates (Submitted to Internal Audit on 4/20/20) </t>
  </si>
  <si>
    <t xml:space="preserve">In APR-20, we received the updated  ST Debt Rate forecast from FP&amp;A and noted that  UES's ST Debt rate was changed from 2.581% to 1.278%. 
UNSE has a 50% basis point difference between the AFUDC with the old ST Debt rate and AFUDC with the updated rate,  and the 50% difference is considered  "a significant deviation" per FERC Order No. 561A.  
Although UNSG's basis point is 15%, AFUDC with the old ST Debt rate has a favorable impact to the company.  To take a conservative position and  to comply with FERC Electric Plant Instruction 3-(17)-(b), UNSG's AFUDC should be updated. 
Note that although the updated forecast debt rate is not actual, it is the best management estimation and assumed that the updated forecast is close to the actual rate. </t>
  </si>
  <si>
    <t xml:space="preserve">UNSG/UNSE AFUDC APR-20 Rates </t>
  </si>
  <si>
    <r>
      <t xml:space="preserve">The average short-term debt balances and related cost and the average construction work in progress balance will be estimated for the current year. We shall require, however, that public utilities and natural gas companies monitor their actual experience and adjust to actual at year-end if a significant deviation from the estimate should occur. For this purpose </t>
    </r>
    <r>
      <rPr>
        <b/>
        <sz val="11"/>
        <color theme="1"/>
        <rFont val="Calibri"/>
        <family val="2"/>
        <scheme val="minor"/>
      </rPr>
      <t xml:space="preserve">we shall consider a significant deviation to exist if the gross AFUDC rate exceeds by more than one-quarter of a percentage point (25 basis points) the rate that is derived from the formula by use of actual 13 month balances of construction work in progress and the actual weighted average cost and balances for short-term debt outstanding during the year. </t>
    </r>
  </si>
  <si>
    <t xml:space="preserve">Reviewed by:  </t>
  </si>
  <si>
    <r>
      <t xml:space="preserve">Prepared by:   </t>
    </r>
    <r>
      <rPr>
        <sz val="12"/>
        <color rgb="FFFF0000"/>
        <rFont val="Calibri"/>
        <family val="2"/>
        <scheme val="minor"/>
      </rPr>
      <t>Miho Churei   7/21/2020</t>
    </r>
  </si>
  <si>
    <r>
      <t xml:space="preserve">Checked by:    </t>
    </r>
    <r>
      <rPr>
        <sz val="12"/>
        <color rgb="FF0000FF"/>
        <rFont val="Calibri"/>
        <family val="2"/>
        <scheme val="minor"/>
      </rPr>
      <t xml:space="preserve"> Corinne Bultman 7/21/2020</t>
    </r>
  </si>
  <si>
    <t>Yes</t>
  </si>
  <si>
    <t>Reviewed UES June 2020 BS online in Corp Acct folder</t>
  </si>
  <si>
    <r>
      <t>Allowance for other funds used during construction rate (</t>
    </r>
    <r>
      <rPr>
        <sz val="10"/>
        <color rgb="FFFF0000"/>
        <rFont val="Calibri"/>
        <family val="2"/>
        <scheme val="minor"/>
      </rPr>
      <t>equity</t>
    </r>
    <r>
      <rPr>
        <sz val="10"/>
        <rFont val="Calibri"/>
        <family val="2"/>
        <scheme val="minor"/>
      </rPr>
      <t xml:space="preserve">) - </t>
    </r>
    <r>
      <rPr>
        <b/>
        <sz val="10"/>
        <color rgb="FF0000FF"/>
        <rFont val="Calibri"/>
        <family val="2"/>
        <scheme val="minor"/>
      </rPr>
      <t>Annual</t>
    </r>
  </si>
  <si>
    <t>TM Legend</t>
  </si>
  <si>
    <t>UNS Gas Rates</t>
  </si>
  <si>
    <r>
      <t xml:space="preserve">If CWIP&lt;STD See TM </t>
    </r>
    <r>
      <rPr>
        <b/>
        <sz val="10"/>
        <color rgb="FFFF0000"/>
        <rFont val="Calibri"/>
        <family val="2"/>
        <scheme val="minor"/>
      </rPr>
      <t>A</t>
    </r>
  </si>
  <si>
    <r>
      <t>Common equity (</t>
    </r>
    <r>
      <rPr>
        <sz val="10"/>
        <color rgb="FFFF0000"/>
        <rFont val="Calibri"/>
        <family val="2"/>
        <scheme val="minor"/>
      </rPr>
      <t>prior year ending balance</t>
    </r>
    <r>
      <rPr>
        <sz val="10"/>
        <rFont val="Calibri"/>
        <family val="2"/>
        <scheme val="minor"/>
      </rPr>
      <t>)</t>
    </r>
  </si>
  <si>
    <r>
      <t>Preferred stock (</t>
    </r>
    <r>
      <rPr>
        <u/>
        <sz val="10"/>
        <color rgb="FFFF0000"/>
        <rFont val="Calibri"/>
        <family val="2"/>
        <scheme val="minor"/>
      </rPr>
      <t>prior year ending balance</t>
    </r>
    <r>
      <rPr>
        <sz val="10"/>
        <rFont val="Calibri"/>
        <family val="2"/>
        <scheme val="minor"/>
      </rPr>
      <t>)</t>
    </r>
  </si>
  <si>
    <r>
      <t>Long-term debt (</t>
    </r>
    <r>
      <rPr>
        <u/>
        <sz val="10"/>
        <color rgb="FFFF0000"/>
        <rFont val="Calibri"/>
        <family val="2"/>
        <scheme val="minor"/>
      </rPr>
      <t>prior year ending balance</t>
    </r>
    <r>
      <rPr>
        <sz val="10"/>
        <rFont val="Calibri"/>
        <family val="2"/>
        <scheme val="minor"/>
      </rPr>
      <t>)</t>
    </r>
  </si>
  <si>
    <t>ST debt balance &gt; CWIP Balance</t>
  </si>
  <si>
    <r>
      <rPr>
        <b/>
        <sz val="10"/>
        <color rgb="FFFF0000"/>
        <rFont val="Calibri"/>
        <family val="2"/>
        <scheme val="minor"/>
      </rPr>
      <t>A</t>
    </r>
    <r>
      <rPr>
        <b/>
        <sz val="10"/>
        <rFont val="Calibri"/>
        <family val="2"/>
        <scheme val="minor"/>
      </rPr>
      <t xml:space="preserve">: </t>
    </r>
    <r>
      <rPr>
        <b/>
        <sz val="10"/>
        <color rgb="FFFF0000"/>
        <rFont val="Calibri"/>
        <family val="2"/>
        <scheme val="minor"/>
      </rPr>
      <t xml:space="preserve">Plant Accounting received the updated forecast on  02/27/2025. Based on the actual update and the updated forecast, the 13 month average STD balance is greater than CWIP  13 month average balance. See the tab "2 UNSG Forecast."  </t>
    </r>
    <r>
      <rPr>
        <sz val="10"/>
        <rFont val="Calibri"/>
        <family val="2"/>
        <scheme val="minor"/>
      </rPr>
      <t xml:space="preserve">
Per FERC Order No. 561A, " herein that if short-term debt balances exceed construction work in progress […] the maximum total AFUDC rate to be utilized will be the weighted average short-term debt rate. In instances where this occurs, the entire credit for AFUDC will be recorded in Account 432, Allowance for borrowed funds used during constructions-credit."
Therefore, the STD interest rate will be UNSG AFUDC rate. </t>
    </r>
  </si>
  <si>
    <t>CALENDAR YEAR 2026</t>
  </si>
  <si>
    <t>0% as calcuated rate is negative</t>
  </si>
  <si>
    <t xml:space="preserve">Monthly Rate to be Used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</si>
</sst>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
    <numFmt numFmtId="167" formatCode="0.000000%"/>
    <numFmt numFmtId="168" formatCode="0.0000%"/>
    <numFmt numFmtId="169" formatCode="[$-409]mmm\-yy;@"/>
    <numFmt numFmtId="170" formatCode="0.0%"/>
    <numFmt numFmtId="171" formatCode="0.00000%"/>
  </numFmts>
  <fonts count="47" x14ac:knownFonts="1">
    <font>
      <sz val="11"/>
      <color theme="1"/>
      <name val="Calibri"/>
      <family val="2"/>
      <scheme val="minor"/>
    </font>
    <font>
      <sz val="11"/>
      <color theme="1"/>
      <name val="Calibri"/>
      <family val="2"/>
      <scheme val="minor"/>
    </font>
    <font>
      <sz val="11"/>
      <color theme="1"/>
      <name val="Calibri"/>
      <family val="2"/>
    </font>
    <font>
      <sz val="11"/>
      <color theme="1"/>
      <name val="Calibri"/>
      <family val="2"/>
    </font>
    <font>
      <sz val="10"/>
      <name val="MS Shell Dlg"/>
    </font>
    <font>
      <sz val="8"/>
      <name val="Arial"/>
      <family val="2"/>
    </font>
    <font>
      <b/>
      <sz val="10"/>
      <name val="Calibri"/>
      <family val="2"/>
      <scheme val="minor"/>
    </font>
    <font>
      <sz val="10"/>
      <name val="Calibri"/>
      <family val="2"/>
      <scheme val="minor"/>
    </font>
    <font>
      <sz val="10"/>
      <color rgb="FFFF0000"/>
      <name val="Calibri"/>
      <family val="2"/>
      <scheme val="minor"/>
    </font>
    <font>
      <b/>
      <sz val="10"/>
      <color rgb="FFFF0000"/>
      <name val="Calibri"/>
      <family val="2"/>
      <scheme val="minor"/>
    </font>
    <font>
      <b/>
      <u/>
      <sz val="10"/>
      <name val="Calibri"/>
      <family val="2"/>
      <scheme val="minor"/>
    </font>
    <font>
      <u/>
      <sz val="10"/>
      <name val="Calibri"/>
      <family val="2"/>
      <scheme val="minor"/>
    </font>
    <font>
      <sz val="10"/>
      <color rgb="FF0000FF"/>
      <name val="Calibri"/>
      <family val="2"/>
      <scheme val="minor"/>
    </font>
    <font>
      <b/>
      <sz val="10"/>
      <color rgb="FF0000FF"/>
      <name val="Calibri"/>
      <family val="2"/>
      <scheme val="minor"/>
    </font>
    <font>
      <b/>
      <sz val="11"/>
      <color theme="1"/>
      <name val="Calibri"/>
      <family val="2"/>
      <scheme val="minor"/>
    </font>
    <font>
      <b/>
      <sz val="11"/>
      <color rgb="FF0000FF"/>
      <name val="Calibri"/>
      <family val="2"/>
      <scheme val="minor"/>
    </font>
    <font>
      <sz val="11"/>
      <color theme="1"/>
      <name val="Calibri"/>
      <family val="2"/>
    </font>
    <font>
      <sz val="11"/>
      <color theme="1"/>
      <name val="Calibri"/>
      <family val="2"/>
    </font>
    <font>
      <sz val="10"/>
      <color theme="1"/>
      <name val="Calibri"/>
      <family val="2"/>
      <scheme val="minor"/>
    </font>
    <font>
      <sz val="11"/>
      <color rgb="FFFF0000"/>
      <name val="Calibri"/>
      <family val="2"/>
      <scheme val="minor"/>
    </font>
    <font>
      <sz val="7"/>
      <name val="Small Fonts"/>
      <family val="2"/>
    </font>
    <font>
      <sz val="10"/>
      <name val="Helv"/>
    </font>
    <font>
      <sz val="11"/>
      <color theme="1"/>
      <name val="Calibri"/>
      <family val="2"/>
    </font>
    <font>
      <sz val="10"/>
      <color rgb="FF0000CC"/>
      <name val="Calibri"/>
      <family val="2"/>
      <scheme val="minor"/>
    </font>
    <font>
      <b/>
      <sz val="10"/>
      <color rgb="FF0000CC"/>
      <name val="Calibri"/>
      <family val="2"/>
      <scheme val="minor"/>
    </font>
    <font>
      <sz val="11"/>
      <color theme="1"/>
      <name val="Calibri"/>
      <family val="2"/>
    </font>
    <font>
      <b/>
      <sz val="11"/>
      <name val="Calibri"/>
      <family val="2"/>
      <scheme val="minor"/>
    </font>
    <font>
      <sz val="11"/>
      <color rgb="FF0000FF"/>
      <name val="Arial"/>
      <family val="2"/>
    </font>
    <font>
      <u/>
      <sz val="11"/>
      <color theme="10"/>
      <name val="Calibri"/>
      <family val="2"/>
      <scheme val="minor"/>
    </font>
    <font>
      <sz val="14"/>
      <color rgb="FFFF0000"/>
      <name val="Calibri"/>
      <family val="2"/>
      <scheme val="minor"/>
    </font>
    <font>
      <b/>
      <sz val="10"/>
      <color theme="1"/>
      <name val="Calibri"/>
      <family val="2"/>
      <scheme val="minor"/>
    </font>
    <font>
      <u/>
      <sz val="11"/>
      <name val="Calibri"/>
      <family val="2"/>
      <scheme val="minor"/>
    </font>
    <font>
      <sz val="11"/>
      <color rgb="FF0000FF"/>
      <name val="Calibri"/>
      <family val="2"/>
      <scheme val="minor"/>
    </font>
    <font>
      <b/>
      <i/>
      <sz val="12"/>
      <color theme="1"/>
      <name val="Calibri"/>
      <family val="2"/>
      <scheme val="minor"/>
    </font>
    <font>
      <sz val="12"/>
      <color theme="1"/>
      <name val="Calibri"/>
      <family val="2"/>
      <scheme val="minor"/>
    </font>
    <font>
      <sz val="12"/>
      <color rgb="FFFF0000"/>
      <name val="Calibri"/>
      <family val="2"/>
      <scheme val="minor"/>
    </font>
    <font>
      <sz val="12"/>
      <color rgb="FF0000FF"/>
      <name val="Calibri"/>
      <family val="2"/>
      <scheme val="minor"/>
    </font>
    <font>
      <b/>
      <sz val="12"/>
      <color rgb="FF92D050"/>
      <name val="Calibri"/>
      <family val="2"/>
      <scheme val="minor"/>
    </font>
    <font>
      <b/>
      <i/>
      <sz val="11"/>
      <color theme="1"/>
      <name val="Calibri"/>
      <family val="2"/>
      <scheme val="minor"/>
    </font>
    <font>
      <sz val="11"/>
      <color theme="1"/>
      <name val="Arial"/>
      <family val="2"/>
    </font>
    <font>
      <b/>
      <sz val="9"/>
      <color rgb="FF00B050"/>
      <name val="Arial"/>
      <family val="2"/>
    </font>
    <font>
      <b/>
      <sz val="11"/>
      <color rgb="FF00B050"/>
      <name val="Calibri"/>
      <family val="2"/>
      <scheme val="minor"/>
    </font>
    <font>
      <sz val="11"/>
      <color theme="1"/>
      <name val="Calibri"/>
      <family val="2"/>
    </font>
    <font>
      <b/>
      <sz val="10"/>
      <color rgb="FF00B050"/>
      <name val="Wingdings"/>
      <charset val="2"/>
    </font>
    <font>
      <sz val="11"/>
      <color theme="1"/>
      <name val="Calibri"/>
      <family val="2"/>
    </font>
    <font>
      <u/>
      <sz val="10"/>
      <color rgb="FFFF0000"/>
      <name val="Calibri"/>
      <family val="2"/>
      <scheme val="minor"/>
    </font>
    <font>
      <sz val="11"/>
      <name val="Calibri"/>
      <family val="2"/>
      <scheme val="minor"/>
    </font>
  </fonts>
  <fills count="4">
    <fill>
      <patternFill patternType="none"/>
    </fill>
    <fill>
      <patternFill patternType="gray125"/>
    </fill>
    <fill>
      <patternFill patternType="solid">
        <fgColor rgb="FFCCFB93"/>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s>
  <cellStyleXfs count="3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7" fillId="0" borderId="0" applyFont="0" applyFill="0" applyBorder="0" applyAlignment="0" applyProtection="0"/>
    <xf numFmtId="0" fontId="17" fillId="0" borderId="0"/>
    <xf numFmtId="44" fontId="17" fillId="0" borderId="0" applyFont="0" applyFill="0" applyBorder="0" applyAlignment="0" applyProtection="0"/>
    <xf numFmtId="38" fontId="20" fillId="0" borderId="0"/>
    <xf numFmtId="0" fontId="1" fillId="0" borderId="0"/>
    <xf numFmtId="44" fontId="21" fillId="0" borderId="0" applyFont="0" applyFill="0" applyBorder="0" applyAlignment="0" applyProtection="0"/>
    <xf numFmtId="9" fontId="21" fillId="0" borderId="0" applyFont="0" applyFill="0" applyBorder="0" applyAlignment="0" applyProtection="0"/>
    <xf numFmtId="43" fontId="22" fillId="0" borderId="0" applyFont="0" applyFill="0" applyBorder="0" applyAlignment="0" applyProtection="0"/>
    <xf numFmtId="0" fontId="22" fillId="0" borderId="0"/>
    <xf numFmtId="44" fontId="22" fillId="0" borderId="0" applyFont="0" applyFill="0" applyBorder="0" applyAlignment="0" applyProtection="0"/>
    <xf numFmtId="0" fontId="5" fillId="0" borderId="0"/>
    <xf numFmtId="9" fontId="5" fillId="0" borderId="0" applyFont="0" applyFill="0" applyBorder="0" applyAlignment="0" applyProtection="0"/>
    <xf numFmtId="0" fontId="25" fillId="0" borderId="0"/>
    <xf numFmtId="0" fontId="2" fillId="0" borderId="0"/>
    <xf numFmtId="0" fontId="2" fillId="0" borderId="0"/>
    <xf numFmtId="0" fontId="28" fillId="0" borderId="0" applyNumberFormat="0" applyFill="0" applyBorder="0" applyAlignment="0" applyProtection="0"/>
    <xf numFmtId="0" fontId="1" fillId="0" borderId="0"/>
    <xf numFmtId="0" fontId="42" fillId="0" borderId="0"/>
    <xf numFmtId="0" fontId="1" fillId="0" borderId="0"/>
    <xf numFmtId="43" fontId="44" fillId="0" borderId="0" applyFont="0" applyFill="0" applyBorder="0" applyAlignment="0" applyProtection="0"/>
    <xf numFmtId="44" fontId="44" fillId="0" borderId="0" applyFont="0" applyFill="0" applyBorder="0" applyAlignment="0" applyProtection="0"/>
    <xf numFmtId="0" fontId="21" fillId="0" borderId="0"/>
    <xf numFmtId="0" fontId="46" fillId="0" borderId="0"/>
  </cellStyleXfs>
  <cellXfs count="127">
    <xf numFmtId="0" fontId="0" fillId="0" borderId="0" xfId="0"/>
    <xf numFmtId="0" fontId="6" fillId="0" borderId="0" xfId="0" applyFont="1"/>
    <xf numFmtId="0" fontId="7" fillId="0" borderId="0" xfId="0" applyFont="1"/>
    <xf numFmtId="165" fontId="7" fillId="0" borderId="0" xfId="2" applyNumberFormat="1" applyFont="1" applyFill="1"/>
    <xf numFmtId="0" fontId="7" fillId="0" borderId="0" xfId="0" applyFont="1" applyProtection="1">
      <protection locked="0"/>
    </xf>
    <xf numFmtId="10" fontId="7" fillId="0" borderId="0" xfId="3" applyNumberFormat="1" applyFont="1" applyFill="1"/>
    <xf numFmtId="0" fontId="11" fillId="0" borderId="0" xfId="0" applyFont="1"/>
    <xf numFmtId="0" fontId="13" fillId="0" borderId="0" xfId="0" applyFont="1"/>
    <xf numFmtId="167" fontId="13" fillId="0" borderId="0" xfId="0" applyNumberFormat="1" applyFont="1"/>
    <xf numFmtId="17" fontId="6" fillId="0" borderId="0" xfId="0" quotePrefix="1" applyNumberFormat="1" applyFont="1" applyAlignment="1">
      <alignment horizontal="left"/>
    </xf>
    <xf numFmtId="166" fontId="7" fillId="0" borderId="0" xfId="3" applyNumberFormat="1" applyFont="1" applyFill="1"/>
    <xf numFmtId="0" fontId="14" fillId="0" borderId="0" xfId="0" applyFont="1"/>
    <xf numFmtId="0" fontId="15" fillId="0" borderId="0" xfId="0" applyFont="1"/>
    <xf numFmtId="0" fontId="7" fillId="0" borderId="0" xfId="0" applyFont="1" applyAlignment="1">
      <alignment horizontal="left"/>
    </xf>
    <xf numFmtId="0" fontId="18" fillId="0" borderId="0" xfId="0" applyFont="1"/>
    <xf numFmtId="168" fontId="7" fillId="0" borderId="0" xfId="3" applyNumberFormat="1" applyFont="1" applyFill="1" applyBorder="1"/>
    <xf numFmtId="167" fontId="13" fillId="0" borderId="0" xfId="3" applyNumberFormat="1" applyFont="1" applyFill="1" applyBorder="1"/>
    <xf numFmtId="164" fontId="12" fillId="0" borderId="0" xfId="1" applyNumberFormat="1" applyFont="1" applyFill="1"/>
    <xf numFmtId="0" fontId="0" fillId="0" borderId="0" xfId="0" applyAlignment="1">
      <alignment horizontal="left" vertical="top" wrapText="1"/>
    </xf>
    <xf numFmtId="0" fontId="18" fillId="0" borderId="0" xfId="0" applyFont="1" applyAlignment="1">
      <alignment horizontal="right"/>
    </xf>
    <xf numFmtId="0" fontId="18" fillId="0" borderId="0" xfId="0" applyFont="1" applyAlignment="1">
      <alignment horizontal="center"/>
    </xf>
    <xf numFmtId="9" fontId="18" fillId="0" borderId="0" xfId="0" applyNumberFormat="1" applyFont="1"/>
    <xf numFmtId="16" fontId="0" fillId="0" borderId="11" xfId="0" quotePrefix="1" applyNumberFormat="1" applyBorder="1" applyAlignment="1">
      <alignment horizontal="center"/>
    </xf>
    <xf numFmtId="0" fontId="0" fillId="0" borderId="1" xfId="0" applyBorder="1"/>
    <xf numFmtId="166" fontId="0" fillId="0" borderId="1" xfId="0" applyNumberFormat="1" applyBorder="1"/>
    <xf numFmtId="0" fontId="0" fillId="0" borderId="0" xfId="0" quotePrefix="1" applyAlignment="1">
      <alignment horizontal="left" vertical="top" wrapText="1"/>
    </xf>
    <xf numFmtId="0" fontId="0" fillId="0" borderId="0" xfId="0" quotePrefix="1" applyAlignment="1">
      <alignment horizontal="left" vertical="top"/>
    </xf>
    <xf numFmtId="9" fontId="18" fillId="0" borderId="0" xfId="3" applyFont="1" applyBorder="1"/>
    <xf numFmtId="168" fontId="7" fillId="0" borderId="3" xfId="3" applyNumberFormat="1" applyFont="1" applyFill="1" applyBorder="1"/>
    <xf numFmtId="0" fontId="26" fillId="0" borderId="0" xfId="0" applyFont="1" applyAlignment="1">
      <alignment horizontal="center" vertical="center"/>
    </xf>
    <xf numFmtId="0" fontId="12" fillId="0" borderId="0" xfId="0" applyFont="1"/>
    <xf numFmtId="0" fontId="12" fillId="0" borderId="0" xfId="0" applyFont="1" applyAlignment="1">
      <alignment horizontal="center"/>
    </xf>
    <xf numFmtId="9" fontId="12" fillId="0" borderId="0" xfId="3" applyFont="1" applyBorder="1"/>
    <xf numFmtId="0" fontId="0" fillId="0" borderId="1" xfId="0" applyBorder="1" applyAlignment="1">
      <alignment horizontal="center"/>
    </xf>
    <xf numFmtId="0" fontId="0" fillId="0" borderId="0" xfId="0" applyAlignment="1">
      <alignment horizontal="center" vertical="center"/>
    </xf>
    <xf numFmtId="16" fontId="0" fillId="0" borderId="11" xfId="0" quotePrefix="1" applyNumberFormat="1" applyBorder="1" applyAlignment="1">
      <alignment horizontal="center" vertical="center" wrapText="1"/>
    </xf>
    <xf numFmtId="0" fontId="0" fillId="0" borderId="1" xfId="0" applyBorder="1" applyAlignment="1">
      <alignment horizontal="center" vertical="center"/>
    </xf>
    <xf numFmtId="9" fontId="0" fillId="0" borderId="1" xfId="3" applyFont="1" applyBorder="1"/>
    <xf numFmtId="0" fontId="0" fillId="0" borderId="0" xfId="0" applyAlignment="1">
      <alignment vertical="top"/>
    </xf>
    <xf numFmtId="0" fontId="32" fillId="0" borderId="0" xfId="0" applyFont="1" applyAlignment="1">
      <alignment vertical="top"/>
    </xf>
    <xf numFmtId="0" fontId="28" fillId="0" borderId="0" xfId="28" applyAlignment="1">
      <alignment vertical="top"/>
    </xf>
    <xf numFmtId="0" fontId="19" fillId="0" borderId="0" xfId="0" applyFont="1" applyAlignment="1">
      <alignment vertical="top"/>
    </xf>
    <xf numFmtId="0" fontId="34" fillId="0" borderId="7" xfId="0" applyFont="1" applyBorder="1" applyAlignment="1">
      <alignment vertical="top"/>
    </xf>
    <xf numFmtId="0" fontId="34" fillId="0" borderId="0" xfId="0" applyFont="1" applyAlignment="1">
      <alignment vertical="top"/>
    </xf>
    <xf numFmtId="0" fontId="35" fillId="0" borderId="0" xfId="0" applyFont="1" applyAlignment="1">
      <alignment vertical="top"/>
    </xf>
    <xf numFmtId="14" fontId="35" fillId="0" borderId="15" xfId="0" applyNumberFormat="1" applyFont="1" applyBorder="1" applyAlignment="1">
      <alignment vertical="top"/>
    </xf>
    <xf numFmtId="0" fontId="36" fillId="0" borderId="0" xfId="0" applyFont="1" applyAlignment="1">
      <alignment vertical="top"/>
    </xf>
    <xf numFmtId="14" fontId="36" fillId="0" borderId="15" xfId="0" applyNumberFormat="1" applyFont="1" applyBorder="1" applyAlignment="1">
      <alignment vertical="top"/>
    </xf>
    <xf numFmtId="0" fontId="37" fillId="0" borderId="0" xfId="0" applyFont="1" applyAlignment="1">
      <alignment vertical="top"/>
    </xf>
    <xf numFmtId="14" fontId="37" fillId="0" borderId="15" xfId="0" applyNumberFormat="1" applyFont="1" applyBorder="1" applyAlignment="1">
      <alignment vertical="top"/>
    </xf>
    <xf numFmtId="0" fontId="34" fillId="0" borderId="15" xfId="0" applyFont="1" applyBorder="1" applyAlignment="1">
      <alignment vertical="top"/>
    </xf>
    <xf numFmtId="0" fontId="34" fillId="0" borderId="9" xfId="0" applyFont="1" applyBorder="1" applyAlignment="1">
      <alignment horizontal="left" vertical="top"/>
    </xf>
    <xf numFmtId="0" fontId="34" fillId="0" borderId="2" xfId="0" applyFont="1" applyBorder="1" applyAlignment="1">
      <alignment horizontal="left" vertical="top"/>
    </xf>
    <xf numFmtId="0" fontId="34" fillId="0" borderId="16" xfId="0" applyFont="1" applyBorder="1" applyAlignment="1">
      <alignment vertical="top"/>
    </xf>
    <xf numFmtId="0" fontId="33" fillId="0" borderId="12" xfId="0" applyFont="1" applyBorder="1" applyAlignment="1">
      <alignment vertical="top"/>
    </xf>
    <xf numFmtId="0" fontId="33" fillId="0" borderId="13" xfId="0" applyFont="1" applyBorder="1" applyAlignment="1">
      <alignment vertical="top"/>
    </xf>
    <xf numFmtId="0" fontId="38" fillId="0" borderId="13" xfId="0" applyFont="1" applyBorder="1" applyAlignment="1">
      <alignment vertical="top"/>
    </xf>
    <xf numFmtId="0" fontId="38" fillId="0" borderId="3" xfId="0" applyFont="1" applyBorder="1" applyAlignment="1">
      <alignment horizontal="center" vertical="top" wrapText="1"/>
    </xf>
    <xf numFmtId="0" fontId="0" fillId="0" borderId="7" xfId="0" quotePrefix="1" applyBorder="1" applyAlignment="1">
      <alignment vertical="top"/>
    </xf>
    <xf numFmtId="0" fontId="32" fillId="0" borderId="8" xfId="0" applyFont="1" applyBorder="1" applyAlignment="1">
      <alignment horizontal="center" vertical="top"/>
    </xf>
    <xf numFmtId="0" fontId="0" fillId="0" borderId="7" xfId="0" applyBorder="1" applyAlignment="1">
      <alignment vertical="top"/>
    </xf>
    <xf numFmtId="0" fontId="0" fillId="0" borderId="8" xfId="0" applyBorder="1" applyAlignment="1">
      <alignment horizontal="center" vertical="top"/>
    </xf>
    <xf numFmtId="0" fontId="39" fillId="0" borderId="15" xfId="0" applyFont="1" applyBorder="1" applyAlignment="1">
      <alignment horizontal="left" vertical="top" wrapText="1"/>
    </xf>
    <xf numFmtId="0" fontId="0" fillId="0" borderId="9" xfId="0" applyBorder="1" applyAlignment="1">
      <alignment vertical="top"/>
    </xf>
    <xf numFmtId="0" fontId="0" fillId="0" borderId="10" xfId="0" applyBorder="1" applyAlignment="1">
      <alignment horizontal="center" vertical="top"/>
    </xf>
    <xf numFmtId="0" fontId="39" fillId="0" borderId="0" xfId="0" applyFont="1" applyAlignment="1">
      <alignment vertical="top"/>
    </xf>
    <xf numFmtId="0" fontId="34" fillId="0" borderId="4" xfId="0" applyFont="1" applyBorder="1" applyAlignment="1">
      <alignment vertical="top"/>
    </xf>
    <xf numFmtId="0" fontId="39" fillId="0" borderId="0" xfId="0" applyFont="1" applyAlignment="1">
      <alignment horizontal="left" vertical="top"/>
    </xf>
    <xf numFmtId="0" fontId="39" fillId="0" borderId="0" xfId="0" applyFont="1" applyAlignment="1">
      <alignment horizontal="left" vertical="top" wrapText="1"/>
    </xf>
    <xf numFmtId="0" fontId="41" fillId="0" borderId="5" xfId="0" applyFont="1" applyBorder="1" applyAlignment="1">
      <alignment horizontal="center" vertical="top"/>
    </xf>
    <xf numFmtId="0" fontId="41" fillId="0" borderId="8" xfId="0" applyFont="1" applyBorder="1" applyAlignment="1">
      <alignment horizontal="center" vertical="top"/>
    </xf>
    <xf numFmtId="0" fontId="18" fillId="0" borderId="0" xfId="0" applyFont="1" applyAlignment="1">
      <alignment vertical="top" wrapText="1"/>
    </xf>
    <xf numFmtId="17" fontId="6" fillId="0" borderId="0" xfId="0" quotePrefix="1" applyNumberFormat="1" applyFont="1" applyAlignment="1">
      <alignment horizontal="center" vertical="center"/>
    </xf>
    <xf numFmtId="164" fontId="43" fillId="0" borderId="0" xfId="1" applyNumberFormat="1" applyFont="1" applyFill="1"/>
    <xf numFmtId="0" fontId="18" fillId="0" borderId="0" xfId="0" applyFont="1" applyAlignment="1">
      <alignment horizontal="left"/>
    </xf>
    <xf numFmtId="0" fontId="6" fillId="0" borderId="0" xfId="0" applyFont="1" applyAlignment="1">
      <alignment horizontal="left"/>
    </xf>
    <xf numFmtId="0" fontId="29" fillId="0" borderId="0" xfId="0" applyFont="1" applyAlignment="1">
      <alignment horizontal="left" vertical="center"/>
    </xf>
    <xf numFmtId="0" fontId="26" fillId="0" borderId="0" xfId="0" applyFont="1" applyAlignment="1">
      <alignment horizontal="left" vertical="center"/>
    </xf>
    <xf numFmtId="17" fontId="6" fillId="0" borderId="0" xfId="0" quotePrefix="1" applyNumberFormat="1" applyFont="1" applyAlignment="1">
      <alignment horizontal="left" vertical="center"/>
    </xf>
    <xf numFmtId="164" fontId="12" fillId="0" borderId="0" xfId="1" applyNumberFormat="1" applyFont="1" applyFill="1" applyAlignment="1">
      <alignment horizontal="left"/>
    </xf>
    <xf numFmtId="166" fontId="7" fillId="0" borderId="0" xfId="3" applyNumberFormat="1" applyFont="1" applyFill="1" applyAlignment="1">
      <alignment horizontal="left"/>
    </xf>
    <xf numFmtId="165" fontId="7" fillId="0" borderId="0" xfId="2" applyNumberFormat="1" applyFont="1" applyFill="1" applyAlignment="1">
      <alignment horizontal="left"/>
    </xf>
    <xf numFmtId="10" fontId="7" fillId="0" borderId="0" xfId="3" applyNumberFormat="1" applyFont="1" applyFill="1" applyAlignment="1">
      <alignment horizontal="left"/>
    </xf>
    <xf numFmtId="167" fontId="43" fillId="0" borderId="0" xfId="3" applyNumberFormat="1" applyFont="1" applyFill="1" applyBorder="1" applyAlignment="1">
      <alignment horizontal="left"/>
    </xf>
    <xf numFmtId="164" fontId="43" fillId="0" borderId="0" xfId="1" applyNumberFormat="1" applyFont="1" applyFill="1" applyBorder="1"/>
    <xf numFmtId="167" fontId="12" fillId="0" borderId="0" xfId="3" applyNumberFormat="1" applyFont="1" applyFill="1" applyBorder="1" applyAlignment="1">
      <alignment horizontal="left"/>
    </xf>
    <xf numFmtId="0" fontId="6" fillId="0" borderId="0" xfId="0" applyFont="1" applyAlignment="1">
      <alignment horizontal="center"/>
    </xf>
    <xf numFmtId="16" fontId="6" fillId="0" borderId="0" xfId="0" quotePrefix="1" applyNumberFormat="1" applyFont="1" applyAlignment="1">
      <alignment horizontal="center"/>
    </xf>
    <xf numFmtId="166" fontId="7" fillId="0" borderId="0" xfId="3" applyNumberFormat="1" applyFont="1" applyFill="1" applyBorder="1" applyAlignment="1">
      <alignment horizontal="left"/>
    </xf>
    <xf numFmtId="167" fontId="13" fillId="0" borderId="0" xfId="0" applyNumberFormat="1" applyFont="1" applyAlignment="1">
      <alignment horizontal="left"/>
    </xf>
    <xf numFmtId="170" fontId="8" fillId="0" borderId="0" xfId="3" applyNumberFormat="1" applyFont="1" applyFill="1" applyBorder="1" applyAlignment="1">
      <alignment horizontal="left"/>
    </xf>
    <xf numFmtId="0" fontId="8" fillId="0" borderId="0" xfId="0" applyFont="1"/>
    <xf numFmtId="49" fontId="6" fillId="0" borderId="0" xfId="1" applyNumberFormat="1" applyFont="1" applyFill="1" applyAlignment="1">
      <alignment horizontal="left"/>
    </xf>
    <xf numFmtId="166" fontId="7" fillId="0" borderId="0" xfId="3" applyNumberFormat="1" applyFont="1" applyFill="1" applyBorder="1"/>
    <xf numFmtId="166" fontId="12" fillId="0" borderId="0" xfId="3" applyNumberFormat="1" applyFont="1" applyFill="1"/>
    <xf numFmtId="164" fontId="8" fillId="0" borderId="0" xfId="1" applyNumberFormat="1" applyFont="1" applyFill="1"/>
    <xf numFmtId="0" fontId="6" fillId="0" borderId="0" xfId="0" applyFont="1" applyAlignment="1">
      <alignment vertical="top" wrapText="1"/>
    </xf>
    <xf numFmtId="0" fontId="6" fillId="0" borderId="0" xfId="0" applyFont="1" applyAlignment="1">
      <alignment horizontal="left" vertical="top" wrapText="1"/>
    </xf>
    <xf numFmtId="171" fontId="13" fillId="0" borderId="0" xfId="3" applyNumberFormat="1" applyFont="1" applyFill="1" applyBorder="1" applyAlignment="1">
      <alignment horizontal="left"/>
    </xf>
    <xf numFmtId="164" fontId="8" fillId="0" borderId="0" xfId="1" applyNumberFormat="1" applyFont="1" applyFill="1" applyBorder="1" applyAlignment="1">
      <alignment vertical="top" wrapText="1"/>
    </xf>
    <xf numFmtId="164" fontId="8" fillId="0" borderId="0" xfId="1" applyNumberFormat="1" applyFont="1" applyFill="1" applyBorder="1" applyAlignment="1"/>
    <xf numFmtId="0" fontId="18" fillId="0" borderId="0" xfId="0" applyFont="1" applyAlignment="1">
      <alignment wrapText="1"/>
    </xf>
    <xf numFmtId="49" fontId="8" fillId="0" borderId="0" xfId="1" applyNumberFormat="1" applyFont="1" applyFill="1" applyAlignment="1">
      <alignment horizontal="left"/>
    </xf>
    <xf numFmtId="168" fontId="30" fillId="2" borderId="1" xfId="0" applyNumberFormat="1" applyFont="1" applyFill="1" applyBorder="1"/>
    <xf numFmtId="49" fontId="8" fillId="0" borderId="0" xfId="1" applyNumberFormat="1" applyFont="1" applyFill="1" applyBorder="1" applyAlignment="1"/>
    <xf numFmtId="169" fontId="6" fillId="0" borderId="1" xfId="0" quotePrefix="1" applyNumberFormat="1" applyFont="1" applyBorder="1" applyAlignment="1">
      <alignment horizontal="center" vertical="center"/>
    </xf>
    <xf numFmtId="49" fontId="9" fillId="0" borderId="0" xfId="1" applyNumberFormat="1" applyFont="1" applyFill="1" applyAlignment="1">
      <alignment horizontal="left"/>
    </xf>
    <xf numFmtId="0" fontId="6" fillId="0" borderId="0" xfId="0" applyFont="1" applyAlignment="1">
      <alignment horizontal="left" vertical="top" wrapText="1"/>
    </xf>
    <xf numFmtId="0" fontId="0" fillId="0" borderId="0" xfId="0" applyAlignment="1">
      <alignment horizontal="left" vertical="top" wrapText="1"/>
    </xf>
    <xf numFmtId="0" fontId="0" fillId="0" borderId="0" xfId="0" quotePrefix="1" applyAlignment="1">
      <alignment horizontal="left" vertical="top" wrapText="1"/>
    </xf>
    <xf numFmtId="0" fontId="31" fillId="0" borderId="0" xfId="28" applyFont="1" applyAlignment="1">
      <alignment horizontal="left" vertical="top" wrapText="1"/>
    </xf>
    <xf numFmtId="0" fontId="39" fillId="0" borderId="2" xfId="0" applyFont="1" applyBorder="1" applyAlignment="1">
      <alignment horizontal="left" vertical="top" wrapText="1"/>
    </xf>
    <xf numFmtId="0" fontId="39" fillId="0" borderId="16" xfId="0" applyFont="1" applyBorder="1" applyAlignment="1">
      <alignment horizontal="left" vertical="top" wrapText="1"/>
    </xf>
    <xf numFmtId="0" fontId="39" fillId="0" borderId="0" xfId="0" applyFont="1" applyAlignment="1">
      <alignment horizontal="left" vertical="top" wrapText="1"/>
    </xf>
    <xf numFmtId="0" fontId="39" fillId="0" borderId="15" xfId="0" applyFont="1" applyBorder="1" applyAlignment="1">
      <alignment horizontal="left" vertical="top" wrapText="1"/>
    </xf>
    <xf numFmtId="0" fontId="27" fillId="0" borderId="0" xfId="0" applyFont="1" applyAlignment="1">
      <alignment horizontal="left" vertical="top" wrapText="1"/>
    </xf>
    <xf numFmtId="0" fontId="27" fillId="0" borderId="15" xfId="0" applyFont="1" applyBorder="1" applyAlignment="1">
      <alignment horizontal="left" vertical="top" wrapText="1"/>
    </xf>
    <xf numFmtId="0" fontId="39" fillId="0" borderId="6" xfId="0" applyFont="1" applyBorder="1" applyAlignment="1">
      <alignment horizontal="left" vertical="top"/>
    </xf>
    <xf numFmtId="0" fontId="39" fillId="0" borderId="17" xfId="0" applyFont="1" applyBorder="1" applyAlignment="1">
      <alignment horizontal="left" vertical="top"/>
    </xf>
    <xf numFmtId="0" fontId="40" fillId="0" borderId="0" xfId="0" applyFont="1" applyAlignment="1">
      <alignment horizontal="left" vertical="top" wrapText="1"/>
    </xf>
    <xf numFmtId="0" fontId="40" fillId="0" borderId="15" xfId="0" applyFont="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33" fillId="0" borderId="12" xfId="0" applyFont="1" applyBorder="1" applyAlignment="1">
      <alignment horizontal="center" vertical="top" wrapText="1"/>
    </xf>
    <xf numFmtId="0" fontId="33" fillId="0" borderId="13" xfId="0" applyFont="1" applyBorder="1" applyAlignment="1">
      <alignment horizontal="center" vertical="top" wrapText="1"/>
    </xf>
    <xf numFmtId="0" fontId="33" fillId="0" borderId="14" xfId="0" applyFont="1" applyBorder="1" applyAlignment="1">
      <alignment horizontal="center" vertical="top" wrapText="1"/>
    </xf>
  </cellXfs>
  <cellStyles count="36">
    <cellStyle name="Comma" xfId="1" builtinId="3"/>
    <cellStyle name="Comma 2" xfId="5" xr:uid="{00000000-0005-0000-0000-000001000000}"/>
    <cellStyle name="Comma 3" xfId="7" xr:uid="{00000000-0005-0000-0000-000002000000}"/>
    <cellStyle name="Comma 4" xfId="11" xr:uid="{00000000-0005-0000-0000-000003000000}"/>
    <cellStyle name="Comma 5" xfId="13" xr:uid="{00000000-0005-0000-0000-000004000000}"/>
    <cellStyle name="Comma 6" xfId="20" xr:uid="{00000000-0005-0000-0000-000005000000}"/>
    <cellStyle name="Comma 7" xfId="32" xr:uid="{00000000-0005-0000-0000-000006000000}"/>
    <cellStyle name="Currency" xfId="2" builtinId="4"/>
    <cellStyle name="Currency 2" xfId="6" xr:uid="{00000000-0005-0000-0000-000008000000}"/>
    <cellStyle name="Currency 3" xfId="8" xr:uid="{00000000-0005-0000-0000-000009000000}"/>
    <cellStyle name="Currency 4" xfId="12" xr:uid="{00000000-0005-0000-0000-00000A000000}"/>
    <cellStyle name="Currency 5" xfId="15" xr:uid="{00000000-0005-0000-0000-00000B000000}"/>
    <cellStyle name="Currency 6" xfId="18" xr:uid="{00000000-0005-0000-0000-00000C000000}"/>
    <cellStyle name="Currency 7" xfId="22" xr:uid="{00000000-0005-0000-0000-00000D000000}"/>
    <cellStyle name="Currency 8" xfId="33" xr:uid="{00000000-0005-0000-0000-00000E000000}"/>
    <cellStyle name="Hyperlink" xfId="28" builtinId="8"/>
    <cellStyle name="Normal" xfId="0" builtinId="0"/>
    <cellStyle name="Normal 10" xfId="34" xr:uid="{00000000-0005-0000-0000-000011000000}"/>
    <cellStyle name="Normal 11" xfId="35" xr:uid="{F83B31E6-C42E-4B1C-947C-0AE577374548}"/>
    <cellStyle name="Normal 132" xfId="17" xr:uid="{00000000-0005-0000-0000-000012000000}"/>
    <cellStyle name="Normal 132 2" xfId="31" xr:uid="{00000000-0005-0000-0000-000013000000}"/>
    <cellStyle name="Normal 2" xfId="4" xr:uid="{00000000-0005-0000-0000-000014000000}"/>
    <cellStyle name="Normal 2 2" xfId="9" xr:uid="{00000000-0005-0000-0000-000015000000}"/>
    <cellStyle name="Normal 2 4" xfId="16" xr:uid="{00000000-0005-0000-0000-000016000000}"/>
    <cellStyle name="Normal 3" xfId="10" xr:uid="{00000000-0005-0000-0000-000017000000}"/>
    <cellStyle name="Normal 3 8" xfId="29" xr:uid="{00000000-0005-0000-0000-000018000000}"/>
    <cellStyle name="Normal 4" xfId="14" xr:uid="{00000000-0005-0000-0000-000019000000}"/>
    <cellStyle name="Normal 5" xfId="21" xr:uid="{00000000-0005-0000-0000-00001A000000}"/>
    <cellStyle name="Normal 6" xfId="23" xr:uid="{00000000-0005-0000-0000-00001B000000}"/>
    <cellStyle name="Normal 6 2" xfId="26" xr:uid="{00000000-0005-0000-0000-00001C000000}"/>
    <cellStyle name="Normal 7" xfId="25" xr:uid="{00000000-0005-0000-0000-00001D000000}"/>
    <cellStyle name="Normal 8" xfId="27" xr:uid="{00000000-0005-0000-0000-00001E000000}"/>
    <cellStyle name="Normal 9" xfId="30" xr:uid="{00000000-0005-0000-0000-00001F000000}"/>
    <cellStyle name="Percent" xfId="3" builtinId="5"/>
    <cellStyle name="Percent 2" xfId="19" xr:uid="{00000000-0005-0000-0000-000021000000}"/>
    <cellStyle name="Percent 3" xfId="24" xr:uid="{00000000-0005-0000-0000-000022000000}"/>
  </cellStyles>
  <dxfs count="1">
    <dxf>
      <fill>
        <patternFill>
          <bgColor rgb="FFFF0000"/>
        </patternFill>
      </fill>
    </dxf>
  </dxfs>
  <tableStyles count="0" defaultTableStyle="TableStyleMedium2" defaultPivotStyle="PivotStyleLight16"/>
  <colors>
    <mruColors>
      <color rgb="FF66FF33"/>
      <color rgb="FFFFCCFF"/>
      <color rgb="FFCCFF33"/>
      <color rgb="FFCCFB93"/>
      <color rgb="FF0000FF"/>
      <color rgb="FFCCFFCC"/>
      <color rgb="FFE5FDC7"/>
      <color rgb="FF0000CC"/>
      <color rgb="FFCC99FF"/>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19050</xdr:colOff>
      <xdr:row>13</xdr:row>
      <xdr:rowOff>28575</xdr:rowOff>
    </xdr:from>
    <xdr:to>
      <xdr:col>9</xdr:col>
      <xdr:colOff>1409700</xdr:colOff>
      <xdr:row>22</xdr:row>
      <xdr:rowOff>47625</xdr:rowOff>
    </xdr:to>
    <xdr:cxnSp macro="">
      <xdr:nvCxnSpPr>
        <xdr:cNvPr id="3" name="Straight Arrow Connector 2">
          <a:extLst>
            <a:ext uri="{FF2B5EF4-FFF2-40B4-BE49-F238E27FC236}">
              <a16:creationId xmlns:a16="http://schemas.microsoft.com/office/drawing/2014/main" id="{EFE58AF3-363A-CD30-25F9-C54986F5A5F4}"/>
            </a:ext>
          </a:extLst>
        </xdr:cNvPr>
        <xdr:cNvCxnSpPr/>
      </xdr:nvCxnSpPr>
      <xdr:spPr>
        <a:xfrm flipH="1">
          <a:off x="8382000" y="2181225"/>
          <a:ext cx="1390650" cy="16287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UA01798\AppData\Roaming\Microsoft\Guidance%20&amp;%20Memo\FERC%20Issuance\Order%20561%20Docket%20RM75-27%20FEB%202,%201977%20and%20561A.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file:///C:\Users\UA01798\AppData\Roaming\Microsoft\Excel\1021%20UNSG%20AFUDC%20Calculation\0621%20UNSG%20AFUDC%20Calculation\0321%20UNSG%20AFUDC%20Calculation\PA%20Journal%20Sign-off_checker_reviewer%20cklst.xls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file:///C:\Users\UA01798\AppData\Roaming\Microsoft\Guidance%20&amp;%20Memo\FERC%20Issuance\Order%20561%20Docket%20RM75-27%20FEB%202,%201977%20and%20561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B2:Z47"/>
  <sheetViews>
    <sheetView showGridLines="0" tabSelected="1" zoomScaleNormal="100" workbookViewId="0">
      <selection activeCell="D35" sqref="D35"/>
    </sheetView>
  </sheetViews>
  <sheetFormatPr defaultColWidth="9.140625" defaultRowHeight="12.75" x14ac:dyDescent="0.2"/>
  <cols>
    <col min="1" max="1" width="2.140625" style="14" customWidth="1"/>
    <col min="2" max="2" width="4.5703125" style="14" customWidth="1"/>
    <col min="3" max="3" width="13" style="14" customWidth="1"/>
    <col min="4" max="4" width="9.140625" style="14"/>
    <col min="5" max="5" width="16.7109375" style="14" customWidth="1"/>
    <col min="6" max="6" width="3.5703125" style="14" customWidth="1"/>
    <col min="7" max="7" width="9" style="14" customWidth="1"/>
    <col min="8" max="8" width="15.42578125" style="14" customWidth="1"/>
    <col min="9" max="9" width="12.7109375" style="14" customWidth="1"/>
    <col min="10" max="10" width="9.85546875" style="14" customWidth="1"/>
    <col min="11" max="11" width="14.85546875" style="14" customWidth="1"/>
    <col min="12" max="12" width="12.28515625" style="74" customWidth="1"/>
    <col min="13" max="13" width="9.85546875" style="14" bestFit="1" customWidth="1"/>
    <col min="14" max="14" width="7" style="14" bestFit="1" customWidth="1"/>
    <col min="15" max="15" width="10.42578125" style="14" bestFit="1" customWidth="1"/>
    <col min="16" max="16" width="10.7109375" style="14" bestFit="1" customWidth="1"/>
    <col min="17" max="17" width="10.42578125" style="14" bestFit="1" customWidth="1"/>
    <col min="18" max="18" width="4.140625" style="14" customWidth="1"/>
    <col min="19" max="16384" width="9.140625" style="14"/>
  </cols>
  <sheetData>
    <row r="2" spans="2:12" x14ac:dyDescent="0.2">
      <c r="B2" s="1" t="s">
        <v>96</v>
      </c>
      <c r="C2" s="2"/>
      <c r="D2" s="2"/>
      <c r="E2" s="2"/>
      <c r="F2" s="2"/>
      <c r="G2" s="2"/>
      <c r="H2" s="2"/>
      <c r="I2" s="1"/>
      <c r="J2" s="1"/>
      <c r="K2" s="1"/>
      <c r="L2" s="75"/>
    </row>
    <row r="3" spans="2:12" x14ac:dyDescent="0.2">
      <c r="B3" s="1" t="s">
        <v>1</v>
      </c>
      <c r="C3" s="2"/>
      <c r="D3" s="2"/>
      <c r="E3" s="2"/>
      <c r="F3" s="2"/>
      <c r="G3" s="2"/>
      <c r="H3" s="2"/>
      <c r="I3" s="86"/>
      <c r="J3" s="86"/>
      <c r="K3" s="1"/>
      <c r="L3" s="75"/>
    </row>
    <row r="4" spans="2:12" ht="12.75" customHeight="1" x14ac:dyDescent="0.2">
      <c r="B4" s="9" t="s">
        <v>103</v>
      </c>
      <c r="C4" s="2"/>
      <c r="D4" s="2"/>
      <c r="E4" s="2"/>
      <c r="F4" s="2"/>
      <c r="G4" s="2"/>
      <c r="H4" s="2"/>
      <c r="K4" s="100"/>
    </row>
    <row r="5" spans="2:12" ht="12.75" customHeight="1" x14ac:dyDescent="0.2">
      <c r="B5" s="2"/>
      <c r="C5" s="2"/>
      <c r="D5" s="2"/>
      <c r="E5" s="2"/>
      <c r="F5" s="2"/>
      <c r="G5" s="2"/>
      <c r="H5" s="2"/>
      <c r="K5" s="100"/>
    </row>
    <row r="6" spans="2:12" ht="12.75" customHeight="1" x14ac:dyDescent="0.2">
      <c r="B6" s="13" t="s">
        <v>2</v>
      </c>
      <c r="C6" s="2" t="s">
        <v>24</v>
      </c>
      <c r="D6" s="2"/>
      <c r="E6" s="2"/>
      <c r="F6" s="2"/>
      <c r="G6" s="2"/>
      <c r="H6" s="2"/>
      <c r="K6" s="104"/>
    </row>
    <row r="7" spans="2:12" ht="12.75" customHeight="1" x14ac:dyDescent="0.2">
      <c r="B7" s="13" t="s">
        <v>3</v>
      </c>
      <c r="C7" s="2" t="s">
        <v>4</v>
      </c>
      <c r="D7" s="2"/>
      <c r="E7" s="2"/>
      <c r="F7" s="2"/>
      <c r="G7" s="2"/>
      <c r="H7" s="2"/>
      <c r="K7" s="104"/>
      <c r="L7" s="76"/>
    </row>
    <row r="8" spans="2:12" ht="12.75" customHeight="1" x14ac:dyDescent="0.2">
      <c r="B8" s="13" t="s">
        <v>5</v>
      </c>
      <c r="C8" s="2" t="s">
        <v>25</v>
      </c>
      <c r="D8" s="2"/>
      <c r="E8" s="2"/>
      <c r="F8" s="2"/>
      <c r="G8" s="2"/>
      <c r="H8" s="2"/>
      <c r="K8" s="104"/>
      <c r="L8" s="76"/>
    </row>
    <row r="9" spans="2:12" x14ac:dyDescent="0.2">
      <c r="B9" s="13" t="s">
        <v>6</v>
      </c>
      <c r="C9" s="2" t="s">
        <v>7</v>
      </c>
      <c r="D9" s="2"/>
      <c r="E9" s="2"/>
      <c r="F9" s="2"/>
      <c r="G9" s="2"/>
      <c r="H9" s="2"/>
      <c r="I9" s="87"/>
      <c r="J9" s="99"/>
      <c r="K9" s="99"/>
      <c r="L9" s="75"/>
    </row>
    <row r="10" spans="2:12" ht="16.5" customHeight="1" x14ac:dyDescent="0.2">
      <c r="B10" s="2"/>
      <c r="C10" s="2"/>
      <c r="D10" s="2"/>
      <c r="E10" s="2"/>
      <c r="F10" s="2"/>
      <c r="G10" s="2"/>
      <c r="H10" s="2"/>
      <c r="I10" s="87"/>
      <c r="J10" s="99"/>
      <c r="K10" s="29"/>
      <c r="L10" s="77"/>
    </row>
    <row r="11" spans="2:12" x14ac:dyDescent="0.2">
      <c r="B11" s="2"/>
      <c r="C11" s="2"/>
      <c r="D11" s="2"/>
      <c r="E11" s="2"/>
      <c r="F11" s="2"/>
      <c r="G11" s="2"/>
      <c r="H11" s="2"/>
      <c r="I11" s="105">
        <v>46037</v>
      </c>
      <c r="J11" s="72"/>
      <c r="K11" s="72"/>
      <c r="L11" s="78"/>
    </row>
    <row r="12" spans="2:12" x14ac:dyDescent="0.2">
      <c r="B12" s="2" t="s">
        <v>8</v>
      </c>
      <c r="C12" s="2" t="s">
        <v>21</v>
      </c>
      <c r="D12" s="2"/>
      <c r="E12" s="2"/>
      <c r="F12" s="2"/>
      <c r="G12" s="2"/>
      <c r="H12" s="2"/>
      <c r="I12" s="17">
        <v>6231</v>
      </c>
      <c r="J12" s="95" t="s">
        <v>101</v>
      </c>
      <c r="L12" s="79"/>
    </row>
    <row r="13" spans="2:12" x14ac:dyDescent="0.2">
      <c r="B13" s="2" t="s">
        <v>9</v>
      </c>
      <c r="C13" s="2" t="s">
        <v>52</v>
      </c>
      <c r="D13" s="2"/>
      <c r="E13" s="2"/>
      <c r="F13" s="2"/>
      <c r="G13" s="2"/>
      <c r="H13" s="2"/>
      <c r="I13" s="94">
        <v>4.6854E-2</v>
      </c>
      <c r="J13" s="103">
        <f>+I13/12</f>
        <v>3.9045E-3</v>
      </c>
      <c r="K13" s="106" t="s">
        <v>105</v>
      </c>
      <c r="L13" s="80"/>
    </row>
    <row r="14" spans="2:12" x14ac:dyDescent="0.2">
      <c r="B14" s="2" t="s">
        <v>10</v>
      </c>
      <c r="C14" s="2" t="s">
        <v>100</v>
      </c>
      <c r="D14" s="2"/>
      <c r="E14" s="2"/>
      <c r="F14" s="4"/>
      <c r="G14" s="2"/>
      <c r="H14" s="2"/>
      <c r="I14" s="17">
        <v>125000</v>
      </c>
      <c r="L14" s="81"/>
    </row>
    <row r="15" spans="2:12" x14ac:dyDescent="0.2">
      <c r="B15" s="2" t="s">
        <v>11</v>
      </c>
      <c r="C15" s="2" t="s">
        <v>29</v>
      </c>
      <c r="D15" s="2"/>
      <c r="E15" s="2"/>
      <c r="F15" s="2"/>
      <c r="G15" s="2"/>
      <c r="H15" s="2"/>
      <c r="I15" s="94">
        <v>5.02041795953772E-2</v>
      </c>
      <c r="L15" s="82"/>
    </row>
    <row r="16" spans="2:12" x14ac:dyDescent="0.2">
      <c r="B16" s="2" t="s">
        <v>12</v>
      </c>
      <c r="C16" s="2" t="s">
        <v>99</v>
      </c>
      <c r="D16" s="2"/>
      <c r="E16" s="2"/>
      <c r="F16" s="2"/>
      <c r="G16" s="2"/>
      <c r="H16" s="2"/>
      <c r="I16" s="2"/>
      <c r="J16" s="2"/>
      <c r="K16" s="95"/>
      <c r="L16" s="13"/>
    </row>
    <row r="17" spans="2:26" x14ac:dyDescent="0.2">
      <c r="B17" s="2" t="s">
        <v>13</v>
      </c>
      <c r="C17" s="2" t="s">
        <v>22</v>
      </c>
      <c r="D17" s="2"/>
      <c r="E17" s="2"/>
      <c r="F17" s="2"/>
      <c r="G17" s="2"/>
      <c r="H17" s="2"/>
      <c r="I17" s="2"/>
      <c r="J17" s="2"/>
      <c r="K17" s="2"/>
      <c r="L17" s="13"/>
    </row>
    <row r="18" spans="2:26" x14ac:dyDescent="0.2">
      <c r="B18" s="2" t="s">
        <v>14</v>
      </c>
      <c r="C18" s="2" t="s">
        <v>98</v>
      </c>
      <c r="D18" s="2"/>
      <c r="E18" s="2"/>
      <c r="F18" s="2"/>
      <c r="G18" s="2"/>
      <c r="H18" s="2"/>
      <c r="I18" s="3">
        <v>173351.29179999998</v>
      </c>
      <c r="J18" s="3"/>
      <c r="K18" s="73"/>
      <c r="L18" s="81"/>
    </row>
    <row r="19" spans="2:26" x14ac:dyDescent="0.2">
      <c r="B19" s="2" t="s">
        <v>15</v>
      </c>
      <c r="C19" s="2" t="s">
        <v>23</v>
      </c>
      <c r="D19" s="2"/>
      <c r="E19" s="2"/>
      <c r="F19" s="2"/>
      <c r="G19" s="2"/>
      <c r="H19" s="2"/>
      <c r="I19" s="5">
        <v>0.1053</v>
      </c>
      <c r="J19" s="5"/>
      <c r="K19" s="73"/>
      <c r="L19" s="82"/>
    </row>
    <row r="20" spans="2:26" x14ac:dyDescent="0.2">
      <c r="B20" s="2" t="s">
        <v>16</v>
      </c>
      <c r="C20" s="6" t="s">
        <v>17</v>
      </c>
      <c r="D20" s="2"/>
      <c r="E20" s="2"/>
      <c r="F20" s="2"/>
      <c r="G20" s="2"/>
      <c r="H20" s="2"/>
      <c r="I20" s="17">
        <v>4529</v>
      </c>
      <c r="J20" s="92" t="s">
        <v>97</v>
      </c>
      <c r="K20" s="84"/>
      <c r="L20" s="79"/>
    </row>
    <row r="21" spans="2:26" x14ac:dyDescent="0.2">
      <c r="B21" s="2"/>
      <c r="C21" s="6"/>
      <c r="D21" s="2"/>
      <c r="E21" s="2"/>
      <c r="F21" s="2"/>
      <c r="G21" s="2"/>
      <c r="H21" s="2"/>
      <c r="I21" s="17"/>
      <c r="J21" s="92"/>
      <c r="K21" s="84"/>
      <c r="L21" s="79"/>
    </row>
    <row r="22" spans="2:26" ht="13.5" thickBot="1" x14ac:dyDescent="0.25">
      <c r="B22" s="2"/>
      <c r="C22" s="2"/>
      <c r="D22" s="2"/>
      <c r="E22" s="2"/>
      <c r="F22" s="2"/>
      <c r="G22" s="2"/>
      <c r="H22" s="2"/>
      <c r="I22" s="1"/>
      <c r="J22" s="92"/>
      <c r="K22" s="84"/>
      <c r="L22" s="75"/>
    </row>
    <row r="23" spans="2:26" ht="13.5" thickBot="1" x14ac:dyDescent="0.25">
      <c r="B23" s="2" t="s">
        <v>18</v>
      </c>
      <c r="C23" s="2" t="s">
        <v>27</v>
      </c>
      <c r="D23" s="2"/>
      <c r="E23" s="2"/>
      <c r="F23" s="2"/>
      <c r="G23" s="2"/>
      <c r="H23" s="2"/>
      <c r="I23" s="28">
        <f>ROUND((+I$13*(I$12/I$20)+I$15*(I$14/(I$14+I$16+I$18))*(1-I$12/I$20)),8)</f>
        <v>5.6557160000000002E-2</v>
      </c>
      <c r="J23" s="92"/>
      <c r="K23" s="84"/>
      <c r="L23" s="85"/>
      <c r="S23" s="71"/>
      <c r="T23" s="71"/>
      <c r="U23" s="71"/>
      <c r="V23" s="71"/>
      <c r="W23" s="71"/>
      <c r="X23" s="71"/>
      <c r="Y23" s="71"/>
      <c r="Z23" s="71"/>
    </row>
    <row r="24" spans="2:26" x14ac:dyDescent="0.2">
      <c r="B24" s="2" t="s">
        <v>18</v>
      </c>
      <c r="C24" s="2" t="s">
        <v>28</v>
      </c>
      <c r="D24" s="2"/>
      <c r="E24" s="2"/>
      <c r="F24" s="2"/>
      <c r="G24" s="2"/>
      <c r="H24" s="2"/>
      <c r="I24" s="15">
        <f>ROUND(I23/12,8)</f>
        <v>4.7130999999999996E-3</v>
      </c>
      <c r="J24" s="92"/>
      <c r="K24" s="84"/>
      <c r="L24" s="98" t="s">
        <v>0</v>
      </c>
      <c r="S24" s="71"/>
      <c r="T24" s="71"/>
      <c r="U24" s="71"/>
      <c r="V24" s="71"/>
      <c r="W24" s="71"/>
      <c r="X24" s="71"/>
      <c r="Y24" s="71"/>
      <c r="Z24" s="71"/>
    </row>
    <row r="25" spans="2:26" ht="13.5" thickBot="1" x14ac:dyDescent="0.25">
      <c r="B25" s="2"/>
      <c r="C25" s="2"/>
      <c r="D25" s="2"/>
      <c r="E25" s="2"/>
      <c r="F25" s="2"/>
      <c r="G25" s="2"/>
      <c r="H25" s="2"/>
      <c r="I25" s="16"/>
      <c r="J25" s="92"/>
      <c r="K25" s="84"/>
      <c r="S25" s="71"/>
      <c r="T25" s="71"/>
      <c r="U25" s="71"/>
      <c r="V25" s="71"/>
      <c r="W25" s="71"/>
      <c r="X25" s="71"/>
      <c r="Y25" s="71"/>
      <c r="Z25" s="71"/>
    </row>
    <row r="26" spans="2:26" ht="13.5" thickBot="1" x14ac:dyDescent="0.25">
      <c r="B26" s="2" t="s">
        <v>6</v>
      </c>
      <c r="C26" s="2" t="s">
        <v>94</v>
      </c>
      <c r="D26" s="2"/>
      <c r="E26" s="2"/>
      <c r="F26" s="2"/>
      <c r="G26" s="2"/>
      <c r="H26" s="2"/>
      <c r="I26" s="28">
        <f>ROUND((+(1-(I$12/I$20))*((I$17*(I$16/(I$14+I$16+I$18)))+I$19*(I$18/(I$14+I$16+I$18)))),8)</f>
        <v>-2.299242E-2</v>
      </c>
      <c r="J26" s="92"/>
      <c r="K26" s="84"/>
      <c r="L26" s="83"/>
      <c r="S26" s="71"/>
      <c r="T26" s="71"/>
      <c r="U26" s="71"/>
      <c r="V26" s="71"/>
      <c r="W26" s="71"/>
      <c r="X26" s="71"/>
      <c r="Y26" s="71"/>
      <c r="Z26" s="71"/>
    </row>
    <row r="27" spans="2:26" x14ac:dyDescent="0.2">
      <c r="B27" s="2" t="s">
        <v>6</v>
      </c>
      <c r="C27" s="2" t="s">
        <v>26</v>
      </c>
      <c r="D27" s="2"/>
      <c r="E27" s="2"/>
      <c r="F27" s="2"/>
      <c r="G27" s="2"/>
      <c r="H27" s="2"/>
      <c r="I27" s="15">
        <f>ROUND(I26/12,8)</f>
        <v>-1.9160399999999999E-3</v>
      </c>
      <c r="J27" s="102" t="s">
        <v>104</v>
      </c>
      <c r="K27" s="84"/>
      <c r="L27" s="83"/>
      <c r="M27" s="19"/>
      <c r="N27" s="31"/>
      <c r="O27" s="20"/>
      <c r="P27" s="20"/>
      <c r="Q27" s="20"/>
    </row>
    <row r="28" spans="2:26" x14ac:dyDescent="0.2">
      <c r="B28" s="2"/>
      <c r="C28" s="2"/>
      <c r="D28" s="2"/>
      <c r="E28" s="2"/>
      <c r="F28" s="2"/>
      <c r="G28" s="2"/>
      <c r="H28" s="2"/>
      <c r="I28" s="7"/>
      <c r="J28" s="92"/>
      <c r="K28" s="84"/>
      <c r="M28" s="19"/>
      <c r="N28" s="32"/>
      <c r="O28" s="27"/>
      <c r="P28" s="27"/>
      <c r="Q28" s="21"/>
    </row>
    <row r="29" spans="2:26" x14ac:dyDescent="0.2">
      <c r="B29" s="1" t="s">
        <v>19</v>
      </c>
      <c r="C29" s="2"/>
      <c r="D29" s="2"/>
      <c r="E29" s="2"/>
      <c r="F29" s="2"/>
      <c r="G29" s="2"/>
      <c r="H29" s="2"/>
      <c r="I29" s="10">
        <f>I23+I26</f>
        <v>3.3564740000000003E-2</v>
      </c>
      <c r="J29" s="92"/>
      <c r="K29" s="84"/>
      <c r="L29" s="88"/>
      <c r="M29" s="19"/>
      <c r="N29" s="32"/>
      <c r="O29" s="27"/>
      <c r="P29" s="27"/>
      <c r="Q29" s="21"/>
    </row>
    <row r="30" spans="2:26" x14ac:dyDescent="0.2">
      <c r="B30" s="1" t="s">
        <v>20</v>
      </c>
      <c r="C30" s="2"/>
      <c r="D30" s="2"/>
      <c r="E30" s="2"/>
      <c r="F30" s="2"/>
      <c r="G30" s="2"/>
      <c r="H30" s="2"/>
      <c r="I30" s="93">
        <f>I29/12</f>
        <v>2.7970616666666667E-3</v>
      </c>
      <c r="J30" s="92"/>
      <c r="K30" s="84"/>
      <c r="L30" s="88"/>
      <c r="M30" s="30"/>
      <c r="N30" s="30"/>
    </row>
    <row r="31" spans="2:26" x14ac:dyDescent="0.2">
      <c r="B31" s="1"/>
      <c r="C31" s="2"/>
      <c r="D31" s="2"/>
      <c r="E31" s="2"/>
      <c r="F31" s="2"/>
      <c r="G31" s="2"/>
      <c r="H31" s="2"/>
      <c r="I31" s="8"/>
      <c r="J31" s="90"/>
      <c r="K31" s="8"/>
      <c r="L31" s="89"/>
      <c r="M31" s="101"/>
      <c r="N31" s="101"/>
      <c r="O31" s="101"/>
      <c r="P31" s="101"/>
      <c r="Q31" s="101"/>
      <c r="R31" s="101"/>
    </row>
    <row r="32" spans="2:26" x14ac:dyDescent="0.2">
      <c r="C32" s="2"/>
      <c r="D32" s="2"/>
      <c r="E32" s="2"/>
      <c r="F32" s="2"/>
      <c r="G32" s="2"/>
      <c r="H32" s="2"/>
      <c r="I32" s="2"/>
      <c r="J32" s="91"/>
      <c r="K32" s="2"/>
      <c r="L32" s="13"/>
    </row>
    <row r="33" spans="3:12" x14ac:dyDescent="0.2">
      <c r="C33" s="1" t="s">
        <v>95</v>
      </c>
      <c r="D33" s="2"/>
      <c r="E33" s="2"/>
      <c r="F33" s="2"/>
      <c r="G33" s="2"/>
      <c r="H33" s="2"/>
      <c r="I33" s="2"/>
      <c r="J33" s="91"/>
      <c r="K33" s="2"/>
      <c r="L33" s="13"/>
    </row>
    <row r="34" spans="3:12" ht="79.5" customHeight="1" x14ac:dyDescent="0.2">
      <c r="C34" s="107" t="s">
        <v>102</v>
      </c>
      <c r="D34" s="107"/>
      <c r="E34" s="107"/>
      <c r="F34" s="107"/>
      <c r="G34" s="107"/>
      <c r="H34" s="107"/>
      <c r="I34" s="107"/>
      <c r="J34" s="107"/>
      <c r="K34" s="2"/>
      <c r="L34" s="13"/>
    </row>
    <row r="35" spans="3:12" ht="15" customHeight="1" x14ac:dyDescent="0.2">
      <c r="C35" s="97"/>
      <c r="D35" s="97"/>
      <c r="E35" s="97"/>
      <c r="F35" s="97"/>
      <c r="G35" s="97"/>
      <c r="H35" s="97"/>
      <c r="I35" s="97"/>
      <c r="J35" s="96"/>
      <c r="K35" s="2"/>
      <c r="L35" s="13"/>
    </row>
    <row r="36" spans="3:12" ht="15" customHeight="1" x14ac:dyDescent="0.2">
      <c r="C36" s="97"/>
      <c r="D36" s="97"/>
      <c r="E36" s="97"/>
      <c r="F36" s="97"/>
      <c r="G36" s="97"/>
      <c r="H36" s="97"/>
      <c r="I36" s="97"/>
      <c r="J36" s="96"/>
      <c r="K36" s="2"/>
      <c r="L36" s="13"/>
    </row>
    <row r="37" spans="3:12" ht="15" customHeight="1" x14ac:dyDescent="0.2">
      <c r="C37" s="97"/>
      <c r="D37" s="97"/>
      <c r="E37" s="97"/>
      <c r="F37" s="97"/>
      <c r="G37" s="97"/>
      <c r="H37" s="97"/>
      <c r="I37" s="97"/>
      <c r="J37" s="96"/>
      <c r="K37" s="2"/>
      <c r="L37" s="13"/>
    </row>
    <row r="38" spans="3:12" ht="15" customHeight="1" x14ac:dyDescent="0.2">
      <c r="C38" s="97"/>
      <c r="D38" s="97"/>
      <c r="E38" s="97"/>
      <c r="F38" s="97"/>
      <c r="G38" s="97"/>
      <c r="H38" s="97"/>
      <c r="I38" s="97"/>
      <c r="J38" s="96"/>
      <c r="K38" s="2"/>
      <c r="L38" s="13"/>
    </row>
    <row r="39" spans="3:12" ht="15" customHeight="1" x14ac:dyDescent="0.2">
      <c r="C39" s="97"/>
      <c r="D39" s="97"/>
      <c r="E39" s="97"/>
      <c r="F39" s="97"/>
      <c r="G39" s="97"/>
      <c r="H39" s="97"/>
      <c r="I39" s="97"/>
      <c r="J39" s="96"/>
      <c r="K39" s="2"/>
      <c r="L39" s="13"/>
    </row>
    <row r="40" spans="3:12" ht="15" customHeight="1" x14ac:dyDescent="0.2">
      <c r="C40" s="97"/>
      <c r="D40" s="97"/>
      <c r="E40" s="97"/>
      <c r="F40" s="97"/>
      <c r="G40" s="97"/>
      <c r="H40" s="97"/>
      <c r="I40" s="97"/>
      <c r="J40" s="96"/>
      <c r="K40" s="2"/>
      <c r="L40" s="13"/>
    </row>
    <row r="41" spans="3:12" ht="15" customHeight="1" x14ac:dyDescent="0.2">
      <c r="C41" s="97"/>
      <c r="D41" s="97"/>
      <c r="E41" s="97"/>
      <c r="F41" s="97"/>
      <c r="G41" s="97"/>
      <c r="H41" s="97"/>
      <c r="I41" s="97"/>
      <c r="J41" s="96"/>
      <c r="K41" s="2"/>
      <c r="L41" s="13"/>
    </row>
    <row r="42" spans="3:12" ht="15" customHeight="1" x14ac:dyDescent="0.2">
      <c r="C42" s="2"/>
      <c r="D42" s="2"/>
      <c r="E42" s="2"/>
      <c r="F42" s="2"/>
      <c r="G42" s="2"/>
      <c r="H42" s="2"/>
      <c r="I42" s="2"/>
      <c r="J42" s="96"/>
      <c r="K42" s="2"/>
      <c r="L42" s="13"/>
    </row>
    <row r="43" spans="3:12" ht="15" customHeight="1" x14ac:dyDescent="0.2">
      <c r="J43" s="96"/>
    </row>
    <row r="44" spans="3:12" ht="15" customHeight="1" x14ac:dyDescent="0.2"/>
    <row r="45" spans="3:12" ht="15" customHeight="1" x14ac:dyDescent="0.2"/>
    <row r="46" spans="3:12" ht="15" customHeight="1" x14ac:dyDescent="0.2"/>
    <row r="47" spans="3:12" ht="15" customHeight="1" x14ac:dyDescent="0.2"/>
  </sheetData>
  <mergeCells count="1">
    <mergeCell ref="C34:J34"/>
  </mergeCells>
  <pageMargins left="0.1" right="0.1" top="0.44" bottom="0.59" header="0.3" footer="0.3"/>
  <pageSetup scale="87" orientation="landscape" r:id="rId1"/>
  <headerFooter>
    <oddFooter>&amp;L&amp;Z&amp;F&amp;R&amp;"-,Bold"&amp;20 &amp;KFF00001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theme="1"/>
    <pageSetUpPr fitToPage="1"/>
  </sheetPr>
  <dimension ref="B2:K48"/>
  <sheetViews>
    <sheetView showGridLines="0" zoomScaleNormal="100" workbookViewId="0">
      <selection activeCell="N35" sqref="N35"/>
    </sheetView>
  </sheetViews>
  <sheetFormatPr defaultRowHeight="15" x14ac:dyDescent="0.25"/>
  <cols>
    <col min="2" max="2" width="10.85546875" customWidth="1"/>
    <col min="3" max="3" width="13" customWidth="1"/>
    <col min="4" max="4" width="15.5703125" customWidth="1"/>
  </cols>
  <sheetData>
    <row r="2" spans="2:11" x14ac:dyDescent="0.25">
      <c r="B2" s="11" t="s">
        <v>32</v>
      </c>
    </row>
    <row r="3" spans="2:11" x14ac:dyDescent="0.25">
      <c r="B3" s="11" t="s">
        <v>33</v>
      </c>
    </row>
    <row r="5" spans="2:11" x14ac:dyDescent="0.25">
      <c r="B5" s="11" t="s">
        <v>30</v>
      </c>
    </row>
    <row r="6" spans="2:11" x14ac:dyDescent="0.25">
      <c r="B6" s="108" t="s">
        <v>31</v>
      </c>
      <c r="C6" s="108"/>
      <c r="D6" s="108"/>
      <c r="E6" s="108"/>
      <c r="F6" s="108"/>
      <c r="G6" s="108"/>
      <c r="H6" s="108"/>
      <c r="I6" s="108"/>
      <c r="J6" s="108"/>
      <c r="K6" s="108"/>
    </row>
    <row r="7" spans="2:11" x14ac:dyDescent="0.25">
      <c r="B7" s="108"/>
      <c r="C7" s="108"/>
      <c r="D7" s="108"/>
      <c r="E7" s="108"/>
      <c r="F7" s="108"/>
      <c r="G7" s="108"/>
      <c r="H7" s="108"/>
      <c r="I7" s="108"/>
      <c r="J7" s="108"/>
      <c r="K7" s="108"/>
    </row>
    <row r="8" spans="2:11" x14ac:dyDescent="0.25">
      <c r="B8" s="108"/>
      <c r="C8" s="108"/>
      <c r="D8" s="108"/>
      <c r="E8" s="108"/>
      <c r="F8" s="108"/>
      <c r="G8" s="108"/>
      <c r="H8" s="108"/>
      <c r="I8" s="108"/>
      <c r="J8" s="108"/>
      <c r="K8" s="108"/>
    </row>
    <row r="9" spans="2:11" x14ac:dyDescent="0.25">
      <c r="B9" s="108"/>
      <c r="C9" s="108"/>
      <c r="D9" s="108"/>
      <c r="E9" s="108"/>
      <c r="F9" s="108"/>
      <c r="G9" s="108"/>
      <c r="H9" s="108"/>
      <c r="I9" s="108"/>
      <c r="J9" s="108"/>
      <c r="K9" s="108"/>
    </row>
    <row r="10" spans="2:11" x14ac:dyDescent="0.25">
      <c r="B10" s="108"/>
      <c r="C10" s="108"/>
      <c r="D10" s="108"/>
      <c r="E10" s="108"/>
      <c r="F10" s="108"/>
      <c r="G10" s="108"/>
      <c r="H10" s="108"/>
      <c r="I10" s="108"/>
      <c r="J10" s="108"/>
      <c r="K10" s="108"/>
    </row>
    <row r="11" spans="2:11" x14ac:dyDescent="0.25">
      <c r="B11" s="108"/>
      <c r="C11" s="108"/>
      <c r="D11" s="108"/>
      <c r="E11" s="108"/>
      <c r="F11" s="108"/>
      <c r="G11" s="108"/>
      <c r="H11" s="108"/>
      <c r="I11" s="108"/>
      <c r="J11" s="108"/>
      <c r="K11" s="108"/>
    </row>
    <row r="12" spans="2:11" x14ac:dyDescent="0.25">
      <c r="B12" s="108"/>
      <c r="C12" s="108"/>
      <c r="D12" s="108"/>
      <c r="E12" s="108"/>
      <c r="F12" s="108"/>
      <c r="G12" s="108"/>
      <c r="H12" s="108"/>
      <c r="I12" s="108"/>
      <c r="J12" s="108"/>
      <c r="K12" s="108"/>
    </row>
    <row r="13" spans="2:11" x14ac:dyDescent="0.25">
      <c r="B13" s="108"/>
      <c r="C13" s="108"/>
      <c r="D13" s="108"/>
      <c r="E13" s="108"/>
      <c r="F13" s="108"/>
      <c r="G13" s="108"/>
      <c r="H13" s="108"/>
      <c r="I13" s="108"/>
      <c r="J13" s="108"/>
      <c r="K13" s="108"/>
    </row>
    <row r="14" spans="2:11" x14ac:dyDescent="0.25">
      <c r="B14" s="108"/>
      <c r="C14" s="108"/>
      <c r="D14" s="108"/>
      <c r="E14" s="108"/>
      <c r="F14" s="108"/>
      <c r="G14" s="108"/>
      <c r="H14" s="108"/>
      <c r="I14" s="108"/>
      <c r="J14" s="108"/>
      <c r="K14" s="108"/>
    </row>
    <row r="15" spans="2:11" x14ac:dyDescent="0.25">
      <c r="B15" s="108"/>
      <c r="C15" s="108"/>
      <c r="D15" s="108"/>
      <c r="E15" s="108"/>
      <c r="F15" s="108"/>
      <c r="G15" s="108"/>
      <c r="H15" s="108"/>
      <c r="I15" s="108"/>
      <c r="J15" s="108"/>
      <c r="K15" s="108"/>
    </row>
    <row r="16" spans="2:11" x14ac:dyDescent="0.25">
      <c r="B16" s="18"/>
      <c r="C16" s="18"/>
      <c r="D16" s="18"/>
      <c r="E16" s="18"/>
      <c r="F16" s="18"/>
      <c r="G16" s="18"/>
      <c r="H16" s="18"/>
      <c r="I16" s="18"/>
      <c r="J16" s="18"/>
      <c r="K16" s="18"/>
    </row>
    <row r="17" spans="2:11" x14ac:dyDescent="0.25">
      <c r="B17" s="11" t="s">
        <v>34</v>
      </c>
    </row>
    <row r="18" spans="2:11" x14ac:dyDescent="0.25">
      <c r="B18" s="108" t="s">
        <v>35</v>
      </c>
      <c r="C18" s="108"/>
      <c r="D18" s="108"/>
      <c r="E18" s="108"/>
      <c r="F18" s="108"/>
      <c r="G18" s="108"/>
      <c r="H18" s="108"/>
      <c r="I18" s="108"/>
      <c r="J18" s="108"/>
      <c r="K18" s="108"/>
    </row>
    <row r="19" spans="2:11" x14ac:dyDescent="0.25">
      <c r="B19" s="108"/>
      <c r="C19" s="108"/>
      <c r="D19" s="108"/>
      <c r="E19" s="108"/>
      <c r="F19" s="108"/>
      <c r="G19" s="108"/>
      <c r="H19" s="108"/>
      <c r="I19" s="108"/>
      <c r="J19" s="108"/>
      <c r="K19" s="108"/>
    </row>
    <row r="20" spans="2:11" x14ac:dyDescent="0.25">
      <c r="B20" s="108"/>
      <c r="C20" s="108"/>
      <c r="D20" s="108"/>
      <c r="E20" s="108"/>
      <c r="F20" s="108"/>
      <c r="G20" s="108"/>
      <c r="H20" s="108"/>
      <c r="I20" s="108"/>
      <c r="J20" s="108"/>
      <c r="K20" s="108"/>
    </row>
    <row r="21" spans="2:11" x14ac:dyDescent="0.25">
      <c r="B21" s="108"/>
      <c r="C21" s="108"/>
      <c r="D21" s="108"/>
      <c r="E21" s="108"/>
      <c r="F21" s="108"/>
      <c r="G21" s="108"/>
      <c r="H21" s="108"/>
      <c r="I21" s="108"/>
      <c r="J21" s="108"/>
      <c r="K21" s="108"/>
    </row>
    <row r="23" spans="2:11" x14ac:dyDescent="0.25">
      <c r="B23" s="11" t="s">
        <v>44</v>
      </c>
    </row>
    <row r="24" spans="2:11" x14ac:dyDescent="0.25">
      <c r="B24" s="109" t="s">
        <v>36</v>
      </c>
      <c r="C24" s="109"/>
      <c r="D24" s="109"/>
      <c r="E24" s="109"/>
      <c r="F24" s="109"/>
      <c r="G24" s="109"/>
      <c r="H24" s="109"/>
      <c r="I24" s="109"/>
      <c r="J24" s="109"/>
      <c r="K24" s="109"/>
    </row>
    <row r="25" spans="2:11" x14ac:dyDescent="0.25">
      <c r="B25" s="109"/>
      <c r="C25" s="109"/>
      <c r="D25" s="109"/>
      <c r="E25" s="109"/>
      <c r="F25" s="109"/>
      <c r="G25" s="109"/>
      <c r="H25" s="109"/>
      <c r="I25" s="109"/>
      <c r="J25" s="109"/>
      <c r="K25" s="109"/>
    </row>
    <row r="26" spans="2:11" x14ac:dyDescent="0.25">
      <c r="B26" s="109"/>
      <c r="C26" s="109"/>
      <c r="D26" s="109"/>
      <c r="E26" s="109"/>
      <c r="F26" s="109"/>
      <c r="G26" s="109"/>
      <c r="H26" s="109"/>
      <c r="I26" s="109"/>
      <c r="J26" s="109"/>
      <c r="K26" s="109"/>
    </row>
    <row r="27" spans="2:11" x14ac:dyDescent="0.25">
      <c r="B27" s="109"/>
      <c r="C27" s="109"/>
      <c r="D27" s="109"/>
      <c r="E27" s="109"/>
      <c r="F27" s="109"/>
      <c r="G27" s="109"/>
      <c r="H27" s="109"/>
      <c r="I27" s="109"/>
      <c r="J27" s="109"/>
      <c r="K27" s="109"/>
    </row>
    <row r="28" spans="2:11" x14ac:dyDescent="0.25">
      <c r="B28" s="109"/>
      <c r="C28" s="109"/>
      <c r="D28" s="109"/>
      <c r="E28" s="109"/>
      <c r="F28" s="109"/>
      <c r="G28" s="109"/>
      <c r="H28" s="109"/>
      <c r="I28" s="109"/>
      <c r="J28" s="109"/>
      <c r="K28" s="109"/>
    </row>
    <row r="29" spans="2:11" x14ac:dyDescent="0.25">
      <c r="B29" s="109"/>
      <c r="C29" s="109"/>
      <c r="D29" s="109"/>
      <c r="E29" s="109"/>
      <c r="F29" s="109"/>
      <c r="G29" s="109"/>
      <c r="H29" s="109"/>
      <c r="I29" s="109"/>
      <c r="J29" s="109"/>
      <c r="K29" s="109"/>
    </row>
    <row r="30" spans="2:11" x14ac:dyDescent="0.25">
      <c r="B30" s="109"/>
      <c r="C30" s="109"/>
      <c r="D30" s="109"/>
      <c r="E30" s="109"/>
      <c r="F30" s="109"/>
      <c r="G30" s="109"/>
      <c r="H30" s="109"/>
      <c r="I30" s="109"/>
      <c r="J30" s="109"/>
      <c r="K30" s="109"/>
    </row>
    <row r="31" spans="2:11" x14ac:dyDescent="0.25">
      <c r="B31" s="109"/>
      <c r="C31" s="109"/>
      <c r="D31" s="109"/>
      <c r="E31" s="109"/>
      <c r="F31" s="109"/>
      <c r="G31" s="109"/>
      <c r="H31" s="109"/>
      <c r="I31" s="109"/>
      <c r="J31" s="109"/>
      <c r="K31" s="109"/>
    </row>
    <row r="32" spans="2:11" x14ac:dyDescent="0.25">
      <c r="B32" s="26" t="s">
        <v>45</v>
      </c>
      <c r="C32" s="25"/>
      <c r="D32" s="110" t="s">
        <v>46</v>
      </c>
      <c r="E32" s="110"/>
      <c r="F32" s="110"/>
      <c r="G32" s="110"/>
      <c r="H32" s="110"/>
      <c r="I32" s="110"/>
      <c r="J32" s="110"/>
      <c r="K32" s="110"/>
    </row>
    <row r="33" spans="2:11" x14ac:dyDescent="0.25">
      <c r="B33" s="26"/>
      <c r="C33" s="25"/>
      <c r="D33" s="110"/>
      <c r="E33" s="110"/>
      <c r="F33" s="110"/>
      <c r="G33" s="110"/>
      <c r="H33" s="110"/>
      <c r="I33" s="110"/>
      <c r="J33" s="110"/>
      <c r="K33" s="110"/>
    </row>
    <row r="34" spans="2:11" x14ac:dyDescent="0.25">
      <c r="B34" s="25"/>
      <c r="C34" s="25"/>
      <c r="D34" s="25"/>
      <c r="E34" s="25"/>
      <c r="F34" s="25"/>
      <c r="G34" s="25"/>
      <c r="H34" s="25"/>
      <c r="I34" s="25"/>
      <c r="J34" s="25"/>
      <c r="K34" s="25"/>
    </row>
    <row r="35" spans="2:11" x14ac:dyDescent="0.25">
      <c r="B35" s="11" t="s">
        <v>37</v>
      </c>
    </row>
    <row r="36" spans="2:11" x14ac:dyDescent="0.25">
      <c r="C36" s="22" t="s">
        <v>42</v>
      </c>
      <c r="D36" s="22" t="s">
        <v>43</v>
      </c>
    </row>
    <row r="37" spans="2:11" x14ac:dyDescent="0.25">
      <c r="B37" s="23" t="s">
        <v>38</v>
      </c>
      <c r="C37" s="24">
        <v>2.342E-2</v>
      </c>
      <c r="D37" s="24">
        <v>3.4729999999999997E-2</v>
      </c>
    </row>
    <row r="38" spans="2:11" x14ac:dyDescent="0.25">
      <c r="B38" s="23" t="s">
        <v>39</v>
      </c>
      <c r="C38" s="24">
        <v>5.5289999999999999E-2</v>
      </c>
      <c r="D38" s="24">
        <v>1.2800000000000001E-3</v>
      </c>
    </row>
    <row r="39" spans="2:11" x14ac:dyDescent="0.25">
      <c r="B39" s="23" t="s">
        <v>40</v>
      </c>
      <c r="C39" s="24">
        <v>2.0490000000000001E-2</v>
      </c>
      <c r="D39" s="24">
        <v>3.1989999999999998E-2</v>
      </c>
    </row>
    <row r="40" spans="2:11" x14ac:dyDescent="0.25">
      <c r="B40" s="23" t="s">
        <v>41</v>
      </c>
      <c r="C40" s="24">
        <v>5.4719999999999998E-2</v>
      </c>
      <c r="D40" s="24">
        <v>1.1339999999999999E-2</v>
      </c>
    </row>
    <row r="42" spans="2:11" x14ac:dyDescent="0.25">
      <c r="B42" s="11" t="s">
        <v>47</v>
      </c>
    </row>
    <row r="43" spans="2:11" ht="15" customHeight="1" x14ac:dyDescent="0.25">
      <c r="B43" s="108" t="s">
        <v>49</v>
      </c>
      <c r="C43" s="108"/>
      <c r="D43" s="108"/>
      <c r="E43" s="108"/>
      <c r="F43" s="108"/>
      <c r="G43" s="108"/>
      <c r="H43" s="108"/>
      <c r="I43" s="108"/>
      <c r="J43" s="108"/>
      <c r="K43" s="108"/>
    </row>
    <row r="44" spans="2:11" ht="15" customHeight="1" x14ac:dyDescent="0.25">
      <c r="B44" s="108"/>
      <c r="C44" s="108"/>
      <c r="D44" s="108"/>
      <c r="E44" s="108"/>
      <c r="F44" s="108"/>
      <c r="G44" s="108"/>
      <c r="H44" s="108"/>
      <c r="I44" s="108"/>
      <c r="J44" s="108"/>
      <c r="K44" s="108"/>
    </row>
    <row r="45" spans="2:11" x14ac:dyDescent="0.25">
      <c r="B45" s="108"/>
      <c r="C45" s="108"/>
      <c r="D45" s="108"/>
      <c r="E45" s="108"/>
      <c r="F45" s="108"/>
      <c r="G45" s="108"/>
      <c r="H45" s="108"/>
      <c r="I45" s="108"/>
      <c r="J45" s="108"/>
      <c r="K45" s="108"/>
    </row>
    <row r="46" spans="2:11" x14ac:dyDescent="0.25">
      <c r="B46" s="108"/>
      <c r="C46" s="108"/>
      <c r="D46" s="108"/>
      <c r="E46" s="108"/>
      <c r="F46" s="108"/>
      <c r="G46" s="108"/>
      <c r="H46" s="108"/>
      <c r="I46" s="108"/>
      <c r="J46" s="108"/>
      <c r="K46" s="108"/>
    </row>
    <row r="47" spans="2:11" x14ac:dyDescent="0.25">
      <c r="B47" s="108"/>
      <c r="C47" s="108"/>
      <c r="D47" s="108"/>
      <c r="E47" s="108"/>
      <c r="F47" s="108"/>
      <c r="G47" s="108"/>
      <c r="H47" s="108"/>
      <c r="I47" s="108"/>
      <c r="J47" s="108"/>
      <c r="K47" s="108"/>
    </row>
    <row r="48" spans="2:11" x14ac:dyDescent="0.25">
      <c r="B48" t="s">
        <v>48</v>
      </c>
    </row>
  </sheetData>
  <mergeCells count="5">
    <mergeCell ref="B6:K15"/>
    <mergeCell ref="B18:K21"/>
    <mergeCell ref="B24:K31"/>
    <mergeCell ref="B43:K47"/>
    <mergeCell ref="D32:K33"/>
  </mergeCells>
  <hyperlinks>
    <hyperlink ref="D32" r:id="rId1" display="..\..\..\..\Guidance &amp; Memo\FERC Issuance\Order 561 Docket RM75-27 FEB 2, 1977 and 561A.pdf" xr:uid="{00000000-0004-0000-0800-000000000000}"/>
  </hyperlinks>
  <pageMargins left="0.45" right="0.2" top="0.5" bottom="0.5" header="0.3" footer="0.3"/>
  <pageSetup scale="97" orientation="portrait" r:id="rId2"/>
  <headerFooter>
    <oddFooter>&amp;L&amp;Z&amp;F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1"/>
    <pageSetUpPr fitToPage="1"/>
  </sheetPr>
  <dimension ref="A1:E36"/>
  <sheetViews>
    <sheetView showGridLines="0" zoomScale="85" zoomScaleNormal="85" workbookViewId="0">
      <selection activeCell="L38" sqref="L38"/>
    </sheetView>
  </sheetViews>
  <sheetFormatPr defaultColWidth="8.85546875" defaultRowHeight="15" x14ac:dyDescent="0.25"/>
  <cols>
    <col min="1" max="1" width="4.42578125" style="38" customWidth="1"/>
    <col min="2" max="2" width="25" style="38" customWidth="1"/>
    <col min="3" max="3" width="48.42578125" style="38" customWidth="1"/>
    <col min="4" max="4" width="21.28515625" style="38" customWidth="1"/>
    <col min="5" max="5" width="13.42578125" style="38" customWidth="1"/>
    <col min="6" max="16384" width="8.85546875" style="38"/>
  </cols>
  <sheetData>
    <row r="1" spans="1:5" ht="30.6" customHeight="1" thickBot="1" x14ac:dyDescent="0.3">
      <c r="A1" s="121" t="s">
        <v>63</v>
      </c>
      <c r="B1" s="122"/>
      <c r="C1" s="122"/>
      <c r="D1" s="123"/>
    </row>
    <row r="2" spans="1:5" x14ac:dyDescent="0.25">
      <c r="A2" s="39" t="s">
        <v>64</v>
      </c>
      <c r="B2" s="39"/>
      <c r="C2" s="39"/>
    </row>
    <row r="3" spans="1:5" x14ac:dyDescent="0.25">
      <c r="A3" s="40" t="s">
        <v>65</v>
      </c>
      <c r="B3" s="40"/>
      <c r="C3" s="40"/>
      <c r="D3" s="40"/>
    </row>
    <row r="4" spans="1:5" x14ac:dyDescent="0.25">
      <c r="A4" s="41" t="s">
        <v>66</v>
      </c>
    </row>
    <row r="5" spans="1:5" x14ac:dyDescent="0.25">
      <c r="A5" s="41"/>
    </row>
    <row r="6" spans="1:5" ht="15.75" thickBot="1" x14ac:dyDescent="0.3"/>
    <row r="7" spans="1:5" ht="16.5" thickBot="1" x14ac:dyDescent="0.3">
      <c r="A7" s="124" t="s">
        <v>67</v>
      </c>
      <c r="B7" s="125"/>
      <c r="C7" s="125"/>
      <c r="D7" s="126"/>
    </row>
    <row r="8" spans="1:5" ht="15.75" x14ac:dyDescent="0.25">
      <c r="A8" s="42" t="s">
        <v>90</v>
      </c>
      <c r="B8" s="43"/>
      <c r="C8" s="44"/>
      <c r="D8" s="45"/>
    </row>
    <row r="9" spans="1:5" ht="15.75" x14ac:dyDescent="0.25">
      <c r="A9" s="42" t="s">
        <v>91</v>
      </c>
      <c r="B9" s="43"/>
      <c r="C9" s="46"/>
      <c r="D9" s="47"/>
    </row>
    <row r="10" spans="1:5" ht="15.75" x14ac:dyDescent="0.25">
      <c r="A10" s="42" t="s">
        <v>89</v>
      </c>
      <c r="B10" s="43"/>
      <c r="C10" s="48"/>
      <c r="D10" s="49"/>
    </row>
    <row r="11" spans="1:5" ht="15.75" x14ac:dyDescent="0.25">
      <c r="A11" s="42" t="s">
        <v>68</v>
      </c>
      <c r="B11" s="43"/>
      <c r="C11" s="43"/>
      <c r="D11" s="50"/>
    </row>
    <row r="12" spans="1:5" ht="16.5" thickBot="1" x14ac:dyDescent="0.3">
      <c r="A12" s="51" t="s">
        <v>69</v>
      </c>
      <c r="B12" s="52"/>
      <c r="C12" s="52"/>
      <c r="D12" s="53"/>
    </row>
    <row r="14" spans="1:5" ht="15.75" thickBot="1" x14ac:dyDescent="0.3"/>
    <row r="15" spans="1:5" ht="32.25" customHeight="1" thickBot="1" x14ac:dyDescent="0.3">
      <c r="A15" s="54" t="s">
        <v>70</v>
      </c>
      <c r="B15" s="55"/>
      <c r="C15" s="55"/>
      <c r="D15" s="56"/>
      <c r="E15" s="57" t="s">
        <v>71</v>
      </c>
    </row>
    <row r="16" spans="1:5" x14ac:dyDescent="0.25">
      <c r="A16" s="58">
        <v>1</v>
      </c>
      <c r="B16" s="117" t="s">
        <v>72</v>
      </c>
      <c r="C16" s="117"/>
      <c r="D16" s="118"/>
      <c r="E16" s="59" t="s">
        <v>92</v>
      </c>
    </row>
    <row r="17" spans="1:5" x14ac:dyDescent="0.25">
      <c r="A17" s="60">
        <v>2</v>
      </c>
      <c r="B17" s="113" t="s">
        <v>73</v>
      </c>
      <c r="C17" s="113"/>
      <c r="D17" s="114"/>
      <c r="E17" s="59" t="s">
        <v>92</v>
      </c>
    </row>
    <row r="18" spans="1:5" x14ac:dyDescent="0.25">
      <c r="A18" s="60">
        <f>+A17+1</f>
        <v>3</v>
      </c>
      <c r="B18" s="113" t="s">
        <v>74</v>
      </c>
      <c r="C18" s="113"/>
      <c r="D18" s="114"/>
      <c r="E18" s="59" t="s">
        <v>92</v>
      </c>
    </row>
    <row r="19" spans="1:5" x14ac:dyDescent="0.25">
      <c r="A19" s="60">
        <f>+A18+1</f>
        <v>4</v>
      </c>
      <c r="B19" s="113" t="s">
        <v>75</v>
      </c>
      <c r="C19" s="113"/>
      <c r="D19" s="114"/>
      <c r="E19" s="59" t="s">
        <v>92</v>
      </c>
    </row>
    <row r="20" spans="1:5" x14ac:dyDescent="0.25">
      <c r="A20" s="60">
        <v>5</v>
      </c>
      <c r="B20" s="113" t="s">
        <v>76</v>
      </c>
      <c r="C20" s="113"/>
      <c r="D20" s="114"/>
      <c r="E20" s="59" t="s">
        <v>92</v>
      </c>
    </row>
    <row r="21" spans="1:5" x14ac:dyDescent="0.25">
      <c r="A21" s="60"/>
      <c r="B21" s="115" t="s">
        <v>93</v>
      </c>
      <c r="C21" s="115"/>
      <c r="D21" s="116"/>
      <c r="E21" s="61"/>
    </row>
    <row r="22" spans="1:5" x14ac:dyDescent="0.25">
      <c r="A22" s="60"/>
      <c r="B22" s="113"/>
      <c r="C22" s="113"/>
      <c r="D22" s="62"/>
      <c r="E22" s="61"/>
    </row>
    <row r="23" spans="1:5" ht="15.75" thickBot="1" x14ac:dyDescent="0.3">
      <c r="A23" s="63"/>
      <c r="B23" s="111"/>
      <c r="C23" s="111"/>
      <c r="D23" s="112"/>
      <c r="E23" s="64"/>
    </row>
    <row r="24" spans="1:5" x14ac:dyDescent="0.25">
      <c r="A24" s="65"/>
      <c r="B24" s="65"/>
      <c r="C24" s="65"/>
    </row>
    <row r="25" spans="1:5" ht="15.75" thickBot="1" x14ac:dyDescent="0.3"/>
    <row r="26" spans="1:5" ht="45.75" thickBot="1" x14ac:dyDescent="0.3">
      <c r="A26" s="54" t="s">
        <v>77</v>
      </c>
      <c r="B26" s="55"/>
      <c r="C26" s="55"/>
      <c r="D26" s="56"/>
      <c r="E26" s="57" t="s">
        <v>71</v>
      </c>
    </row>
    <row r="27" spans="1:5" ht="15.75" x14ac:dyDescent="0.25">
      <c r="A27" s="66">
        <v>1</v>
      </c>
      <c r="B27" s="117" t="s">
        <v>78</v>
      </c>
      <c r="C27" s="117"/>
      <c r="D27" s="118" t="s">
        <v>79</v>
      </c>
      <c r="E27" s="69"/>
    </row>
    <row r="28" spans="1:5" x14ac:dyDescent="0.25">
      <c r="A28" s="60">
        <f>+A27+1</f>
        <v>2</v>
      </c>
      <c r="B28" s="113" t="s">
        <v>80</v>
      </c>
      <c r="C28" s="113"/>
      <c r="D28" s="114" t="s">
        <v>81</v>
      </c>
      <c r="E28" s="70"/>
    </row>
    <row r="29" spans="1:5" x14ac:dyDescent="0.25">
      <c r="A29" s="60">
        <f>+A28+1</f>
        <v>3</v>
      </c>
      <c r="B29" s="67" t="s">
        <v>82</v>
      </c>
      <c r="C29" s="68"/>
      <c r="D29" s="62"/>
      <c r="E29" s="70"/>
    </row>
    <row r="30" spans="1:5" x14ac:dyDescent="0.25">
      <c r="A30" s="60">
        <f>+A29+1</f>
        <v>4</v>
      </c>
      <c r="B30" s="113" t="s">
        <v>83</v>
      </c>
      <c r="C30" s="113"/>
      <c r="D30" s="114"/>
      <c r="E30" s="70"/>
    </row>
    <row r="31" spans="1:5" ht="14.45" customHeight="1" x14ac:dyDescent="0.25">
      <c r="A31" s="60">
        <f>+A30+1</f>
        <v>5</v>
      </c>
      <c r="B31" s="113" t="s">
        <v>75</v>
      </c>
      <c r="C31" s="113"/>
      <c r="D31" s="114"/>
      <c r="E31" s="70"/>
    </row>
    <row r="32" spans="1:5" ht="14.45" customHeight="1" x14ac:dyDescent="0.25">
      <c r="A32" s="60">
        <f>+A31+1</f>
        <v>6</v>
      </c>
      <c r="B32" s="113" t="s">
        <v>84</v>
      </c>
      <c r="C32" s="113"/>
      <c r="D32" s="114"/>
      <c r="E32" s="70"/>
    </row>
    <row r="33" spans="1:5" x14ac:dyDescent="0.25">
      <c r="A33" s="60"/>
      <c r="B33" s="119"/>
      <c r="C33" s="119"/>
      <c r="D33" s="120"/>
      <c r="E33" s="61"/>
    </row>
    <row r="34" spans="1:5" ht="14.45" customHeight="1" x14ac:dyDescent="0.25">
      <c r="A34" s="60"/>
      <c r="B34" s="113"/>
      <c r="C34" s="113"/>
      <c r="D34" s="114"/>
      <c r="E34" s="61"/>
    </row>
    <row r="35" spans="1:5" ht="14.45" customHeight="1" x14ac:dyDescent="0.25">
      <c r="A35" s="60"/>
      <c r="B35" s="113"/>
      <c r="C35" s="113"/>
      <c r="D35" s="114"/>
      <c r="E35" s="61"/>
    </row>
    <row r="36" spans="1:5" ht="14.45" customHeight="1" thickBot="1" x14ac:dyDescent="0.3">
      <c r="A36" s="63"/>
      <c r="B36" s="111"/>
      <c r="C36" s="111"/>
      <c r="D36" s="112"/>
      <c r="E36" s="64"/>
    </row>
  </sheetData>
  <mergeCells count="19">
    <mergeCell ref="B19:D19"/>
    <mergeCell ref="A1:D1"/>
    <mergeCell ref="A7:D7"/>
    <mergeCell ref="B16:D16"/>
    <mergeCell ref="B17:D17"/>
    <mergeCell ref="B18:D18"/>
    <mergeCell ref="B36:D36"/>
    <mergeCell ref="B20:D20"/>
    <mergeCell ref="B21:D21"/>
    <mergeCell ref="B22:C22"/>
    <mergeCell ref="B23:D23"/>
    <mergeCell ref="B27:D27"/>
    <mergeCell ref="B28:D28"/>
    <mergeCell ref="B30:D30"/>
    <mergeCell ref="B31:D31"/>
    <mergeCell ref="B32:D32"/>
    <mergeCell ref="B34:D34"/>
    <mergeCell ref="B35:D35"/>
    <mergeCell ref="B33:D33"/>
  </mergeCells>
  <conditionalFormatting sqref="E16:E25 E27:E36">
    <cfRule type="cellIs" dxfId="0" priority="1" operator="equal">
      <formula>"No"</formula>
    </cfRule>
  </conditionalFormatting>
  <dataValidations count="1">
    <dataValidation type="list" allowBlank="1" showInputMessage="1" showErrorMessage="1" sqref="E27:E36 E16:E23" xr:uid="{00000000-0002-0000-0900-000000000000}">
      <formula1>"Yes,N/A"</formula1>
    </dataValidation>
  </dataValidations>
  <hyperlinks>
    <hyperlink ref="A3" r:id="rId1" xr:uid="{00000000-0004-0000-0900-000000000000}"/>
  </hyperlinks>
  <pageMargins left="0.1" right="0.1" top="0.44" bottom="0.5" header="0.3" footer="0.3"/>
  <pageSetup scale="92" orientation="landscape" r:id="rId2"/>
  <headerFooter>
    <oddFooter>&amp;L&amp;Z&amp;F&amp;R&amp;"-,Bold"&amp;20&amp;KFF0000 &amp;12&amp;KFF0000Checklist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1"/>
    <pageSetUpPr fitToPage="1"/>
  </sheetPr>
  <dimension ref="B2:K48"/>
  <sheetViews>
    <sheetView showGridLines="0" zoomScaleNormal="100" workbookViewId="0">
      <selection activeCell="N34" sqref="N34"/>
    </sheetView>
  </sheetViews>
  <sheetFormatPr defaultRowHeight="15" x14ac:dyDescent="0.25"/>
  <cols>
    <col min="2" max="2" width="10.85546875" customWidth="1"/>
    <col min="3" max="3" width="17.140625" customWidth="1"/>
    <col min="4" max="4" width="19" customWidth="1"/>
    <col min="5" max="5" width="13.140625" customWidth="1"/>
    <col min="14" max="14" width="9.140625" customWidth="1"/>
  </cols>
  <sheetData>
    <row r="2" spans="2:11" x14ac:dyDescent="0.25">
      <c r="B2" s="11" t="s">
        <v>53</v>
      </c>
    </row>
    <row r="3" spans="2:11" x14ac:dyDescent="0.25">
      <c r="B3" s="11" t="s">
        <v>54</v>
      </c>
    </row>
    <row r="4" spans="2:11" ht="9.75" customHeight="1" x14ac:dyDescent="0.25">
      <c r="B4" s="11"/>
    </row>
    <row r="5" spans="2:11" x14ac:dyDescent="0.25">
      <c r="B5" s="12" t="s">
        <v>55</v>
      </c>
    </row>
    <row r="6" spans="2:11" x14ac:dyDescent="0.25">
      <c r="B6" s="11" t="s">
        <v>85</v>
      </c>
    </row>
    <row r="7" spans="2:11" x14ac:dyDescent="0.25">
      <c r="B7" s="108" t="s">
        <v>56</v>
      </c>
      <c r="C7" s="108"/>
      <c r="D7" s="108"/>
      <c r="E7" s="108"/>
      <c r="F7" s="108"/>
      <c r="G7" s="108"/>
      <c r="H7" s="108"/>
      <c r="I7" s="108"/>
      <c r="J7" s="108"/>
      <c r="K7" s="108"/>
    </row>
    <row r="8" spans="2:11" x14ac:dyDescent="0.25">
      <c r="B8" s="108"/>
      <c r="C8" s="108"/>
      <c r="D8" s="108"/>
      <c r="E8" s="108"/>
      <c r="F8" s="108"/>
      <c r="G8" s="108"/>
      <c r="H8" s="108"/>
      <c r="I8" s="108"/>
      <c r="J8" s="108"/>
      <c r="K8" s="108"/>
    </row>
    <row r="9" spans="2:11" x14ac:dyDescent="0.25">
      <c r="B9" s="108"/>
      <c r="C9" s="108"/>
      <c r="D9" s="108"/>
      <c r="E9" s="108"/>
      <c r="F9" s="108"/>
      <c r="G9" s="108"/>
      <c r="H9" s="108"/>
      <c r="I9" s="108"/>
      <c r="J9" s="108"/>
      <c r="K9" s="108"/>
    </row>
    <row r="10" spans="2:11" x14ac:dyDescent="0.25">
      <c r="B10" s="108"/>
      <c r="C10" s="108"/>
      <c r="D10" s="108"/>
      <c r="E10" s="108"/>
      <c r="F10" s="108"/>
      <c r="G10" s="108"/>
      <c r="H10" s="108"/>
      <c r="I10" s="108"/>
      <c r="J10" s="108"/>
      <c r="K10" s="108"/>
    </row>
    <row r="11" spans="2:11" x14ac:dyDescent="0.25">
      <c r="B11" s="108"/>
      <c r="C11" s="108"/>
      <c r="D11" s="108"/>
      <c r="E11" s="108"/>
      <c r="F11" s="108"/>
      <c r="G11" s="108"/>
      <c r="H11" s="108"/>
      <c r="I11" s="108"/>
      <c r="J11" s="108"/>
      <c r="K11" s="108"/>
    </row>
    <row r="12" spans="2:11" x14ac:dyDescent="0.25">
      <c r="B12" s="108"/>
      <c r="C12" s="108"/>
      <c r="D12" s="108"/>
      <c r="E12" s="108"/>
      <c r="F12" s="108"/>
      <c r="G12" s="108"/>
      <c r="H12" s="108"/>
      <c r="I12" s="108"/>
      <c r="J12" s="108"/>
      <c r="K12" s="108"/>
    </row>
    <row r="13" spans="2:11" x14ac:dyDescent="0.25">
      <c r="B13" s="108"/>
      <c r="C13" s="108"/>
      <c r="D13" s="108"/>
      <c r="E13" s="108"/>
      <c r="F13" s="108"/>
      <c r="G13" s="108"/>
      <c r="H13" s="108"/>
      <c r="I13" s="108"/>
      <c r="J13" s="108"/>
      <c r="K13" s="108"/>
    </row>
    <row r="14" spans="2:11" x14ac:dyDescent="0.25">
      <c r="B14" s="108"/>
      <c r="C14" s="108"/>
      <c r="D14" s="108"/>
      <c r="E14" s="108"/>
      <c r="F14" s="108"/>
      <c r="G14" s="108"/>
      <c r="H14" s="108"/>
      <c r="I14" s="108"/>
      <c r="J14" s="108"/>
      <c r="K14" s="108"/>
    </row>
    <row r="15" spans="2:11" x14ac:dyDescent="0.25">
      <c r="B15" s="108"/>
      <c r="C15" s="108"/>
      <c r="D15" s="108"/>
      <c r="E15" s="108"/>
      <c r="F15" s="108"/>
      <c r="G15" s="108"/>
      <c r="H15" s="108"/>
      <c r="I15" s="108"/>
      <c r="J15" s="108"/>
      <c r="K15" s="108"/>
    </row>
    <row r="16" spans="2:11" x14ac:dyDescent="0.25">
      <c r="B16" s="108"/>
      <c r="C16" s="108"/>
      <c r="D16" s="108"/>
      <c r="E16" s="108"/>
      <c r="F16" s="108"/>
      <c r="G16" s="108"/>
      <c r="H16" s="108"/>
      <c r="I16" s="108"/>
      <c r="J16" s="108"/>
      <c r="K16" s="108"/>
    </row>
    <row r="17" spans="2:11" x14ac:dyDescent="0.25">
      <c r="B17" s="108"/>
      <c r="C17" s="108"/>
      <c r="D17" s="108"/>
      <c r="E17" s="108"/>
      <c r="F17" s="108"/>
      <c r="G17" s="108"/>
      <c r="H17" s="108"/>
      <c r="I17" s="108"/>
      <c r="J17" s="108"/>
      <c r="K17" s="108"/>
    </row>
    <row r="18" spans="2:11" x14ac:dyDescent="0.25">
      <c r="B18" s="18"/>
      <c r="C18" s="18"/>
      <c r="D18" s="18"/>
      <c r="E18" s="18"/>
      <c r="F18" s="18"/>
      <c r="G18" s="18"/>
      <c r="H18" s="18"/>
      <c r="I18" s="18"/>
      <c r="J18" s="18"/>
      <c r="K18" s="18"/>
    </row>
    <row r="19" spans="2:11" x14ac:dyDescent="0.25">
      <c r="B19" s="11" t="s">
        <v>34</v>
      </c>
    </row>
    <row r="20" spans="2:11" x14ac:dyDescent="0.25">
      <c r="B20" s="108" t="s">
        <v>35</v>
      </c>
      <c r="C20" s="108"/>
      <c r="D20" s="108"/>
      <c r="E20" s="108"/>
      <c r="F20" s="108"/>
      <c r="G20" s="108"/>
      <c r="H20" s="108"/>
      <c r="I20" s="108"/>
      <c r="J20" s="108"/>
      <c r="K20" s="108"/>
    </row>
    <row r="21" spans="2:11" x14ac:dyDescent="0.25">
      <c r="B21" s="108"/>
      <c r="C21" s="108"/>
      <c r="D21" s="108"/>
      <c r="E21" s="108"/>
      <c r="F21" s="108"/>
      <c r="G21" s="108"/>
      <c r="H21" s="108"/>
      <c r="I21" s="108"/>
      <c r="J21" s="108"/>
      <c r="K21" s="108"/>
    </row>
    <row r="22" spans="2:11" x14ac:dyDescent="0.25">
      <c r="B22" s="108"/>
      <c r="C22" s="108"/>
      <c r="D22" s="108"/>
      <c r="E22" s="108"/>
      <c r="F22" s="108"/>
      <c r="G22" s="108"/>
      <c r="H22" s="108"/>
      <c r="I22" s="108"/>
      <c r="J22" s="108"/>
      <c r="K22" s="108"/>
    </row>
    <row r="24" spans="2:11" x14ac:dyDescent="0.25">
      <c r="B24" s="11" t="s">
        <v>44</v>
      </c>
    </row>
    <row r="25" spans="2:11" x14ac:dyDescent="0.25">
      <c r="B25" s="109" t="s">
        <v>88</v>
      </c>
      <c r="C25" s="109"/>
      <c r="D25" s="109"/>
      <c r="E25" s="109"/>
      <c r="F25" s="109"/>
      <c r="G25" s="109"/>
      <c r="H25" s="109"/>
      <c r="I25" s="109"/>
      <c r="J25" s="109"/>
      <c r="K25" s="109"/>
    </row>
    <row r="26" spans="2:11" x14ac:dyDescent="0.25">
      <c r="B26" s="109"/>
      <c r="C26" s="109"/>
      <c r="D26" s="109"/>
      <c r="E26" s="109"/>
      <c r="F26" s="109"/>
      <c r="G26" s="109"/>
      <c r="H26" s="109"/>
      <c r="I26" s="109"/>
      <c r="J26" s="109"/>
      <c r="K26" s="109"/>
    </row>
    <row r="27" spans="2:11" x14ac:dyDescent="0.25">
      <c r="B27" s="109"/>
      <c r="C27" s="109"/>
      <c r="D27" s="109"/>
      <c r="E27" s="109"/>
      <c r="F27" s="109"/>
      <c r="G27" s="109"/>
      <c r="H27" s="109"/>
      <c r="I27" s="109"/>
      <c r="J27" s="109"/>
      <c r="K27" s="109"/>
    </row>
    <row r="28" spans="2:11" x14ac:dyDescent="0.25">
      <c r="B28" s="109"/>
      <c r="C28" s="109"/>
      <c r="D28" s="109"/>
      <c r="E28" s="109"/>
      <c r="F28" s="109"/>
      <c r="G28" s="109"/>
      <c r="H28" s="109"/>
      <c r="I28" s="109"/>
      <c r="J28" s="109"/>
      <c r="K28" s="109"/>
    </row>
    <row r="29" spans="2:11" x14ac:dyDescent="0.25">
      <c r="B29" s="109"/>
      <c r="C29" s="109"/>
      <c r="D29" s="109"/>
      <c r="E29" s="109"/>
      <c r="F29" s="109"/>
      <c r="G29" s="109"/>
      <c r="H29" s="109"/>
      <c r="I29" s="109"/>
      <c r="J29" s="109"/>
      <c r="K29" s="109"/>
    </row>
    <row r="30" spans="2:11" x14ac:dyDescent="0.25">
      <c r="B30" s="109"/>
      <c r="C30" s="109"/>
      <c r="D30" s="109"/>
      <c r="E30" s="109"/>
      <c r="F30" s="109"/>
      <c r="G30" s="109"/>
      <c r="H30" s="109"/>
      <c r="I30" s="109"/>
      <c r="J30" s="109"/>
      <c r="K30" s="109"/>
    </row>
    <row r="31" spans="2:11" x14ac:dyDescent="0.25">
      <c r="B31" s="26" t="s">
        <v>45</v>
      </c>
      <c r="C31" s="25"/>
      <c r="D31" s="110" t="s">
        <v>46</v>
      </c>
      <c r="E31" s="110"/>
      <c r="F31" s="110"/>
      <c r="G31" s="110"/>
      <c r="H31" s="110"/>
      <c r="I31" s="110"/>
      <c r="J31" s="110"/>
      <c r="K31" s="110"/>
    </row>
    <row r="32" spans="2:11" x14ac:dyDescent="0.25">
      <c r="B32" s="26"/>
      <c r="C32" s="25"/>
      <c r="D32" s="110"/>
      <c r="E32" s="110"/>
      <c r="F32" s="110"/>
      <c r="G32" s="110"/>
      <c r="H32" s="110"/>
      <c r="I32" s="110"/>
      <c r="J32" s="110"/>
      <c r="K32" s="110"/>
    </row>
    <row r="33" spans="2:11" x14ac:dyDescent="0.25">
      <c r="B33" s="25"/>
      <c r="C33" s="25"/>
      <c r="D33" s="25"/>
      <c r="E33" s="25"/>
      <c r="F33" s="25"/>
      <c r="G33" s="25"/>
      <c r="H33" s="25"/>
      <c r="I33" s="25"/>
      <c r="J33" s="25"/>
      <c r="K33" s="25"/>
    </row>
    <row r="34" spans="2:11" x14ac:dyDescent="0.25">
      <c r="B34" s="12" t="s">
        <v>57</v>
      </c>
    </row>
    <row r="35" spans="2:11" ht="15" customHeight="1" x14ac:dyDescent="0.25">
      <c r="B35" s="108" t="s">
        <v>86</v>
      </c>
      <c r="C35" s="108"/>
      <c r="D35" s="108"/>
      <c r="E35" s="108"/>
      <c r="F35" s="108"/>
      <c r="G35" s="108"/>
      <c r="H35" s="108"/>
      <c r="I35" s="108"/>
      <c r="J35" s="108"/>
      <c r="K35" s="108"/>
    </row>
    <row r="36" spans="2:11" ht="15" customHeight="1" x14ac:dyDescent="0.25">
      <c r="B36" s="108"/>
      <c r="C36" s="108"/>
      <c r="D36" s="108"/>
      <c r="E36" s="108"/>
      <c r="F36" s="108"/>
      <c r="G36" s="108"/>
      <c r="H36" s="108"/>
      <c r="I36" s="108"/>
      <c r="J36" s="108"/>
      <c r="K36" s="108"/>
    </row>
    <row r="37" spans="2:11" ht="15" customHeight="1" x14ac:dyDescent="0.25">
      <c r="B37" s="108"/>
      <c r="C37" s="108"/>
      <c r="D37" s="108"/>
      <c r="E37" s="108"/>
      <c r="F37" s="108"/>
      <c r="G37" s="108"/>
      <c r="H37" s="108"/>
      <c r="I37" s="108"/>
      <c r="J37" s="108"/>
      <c r="K37" s="108"/>
    </row>
    <row r="38" spans="2:11" ht="15" customHeight="1" x14ac:dyDescent="0.25">
      <c r="B38" s="108"/>
      <c r="C38" s="108"/>
      <c r="D38" s="108"/>
      <c r="E38" s="108"/>
      <c r="F38" s="108"/>
      <c r="G38" s="108"/>
      <c r="H38" s="108"/>
      <c r="I38" s="108"/>
      <c r="J38" s="108"/>
      <c r="K38" s="108"/>
    </row>
    <row r="39" spans="2:11" ht="15" customHeight="1" x14ac:dyDescent="0.25">
      <c r="B39" s="108"/>
      <c r="C39" s="108"/>
      <c r="D39" s="108"/>
      <c r="E39" s="108"/>
      <c r="F39" s="108"/>
      <c r="G39" s="108"/>
      <c r="H39" s="108"/>
      <c r="I39" s="108"/>
      <c r="J39" s="108"/>
      <c r="K39" s="108"/>
    </row>
    <row r="40" spans="2:11" ht="15" customHeight="1" x14ac:dyDescent="0.25">
      <c r="B40" s="108"/>
      <c r="C40" s="108"/>
      <c r="D40" s="108"/>
      <c r="E40" s="108"/>
      <c r="F40" s="108"/>
      <c r="G40" s="108"/>
      <c r="H40" s="108"/>
      <c r="I40" s="108"/>
      <c r="J40" s="108"/>
      <c r="K40" s="108"/>
    </row>
    <row r="41" spans="2:11" ht="15" customHeight="1" x14ac:dyDescent="0.25">
      <c r="B41" s="108"/>
      <c r="C41" s="108"/>
      <c r="D41" s="108"/>
      <c r="E41" s="108"/>
      <c r="F41" s="108"/>
      <c r="G41" s="108"/>
      <c r="H41" s="108"/>
      <c r="I41" s="108"/>
      <c r="J41" s="108"/>
      <c r="K41" s="108"/>
    </row>
    <row r="42" spans="2:11" x14ac:dyDescent="0.25">
      <c r="B42" s="108"/>
      <c r="C42" s="108"/>
      <c r="D42" s="108"/>
      <c r="E42" s="108"/>
      <c r="F42" s="108"/>
      <c r="G42" s="108"/>
      <c r="H42" s="108"/>
      <c r="I42" s="108"/>
      <c r="J42" s="108"/>
      <c r="K42" s="108"/>
    </row>
    <row r="43" spans="2:11" x14ac:dyDescent="0.25">
      <c r="B43" s="25"/>
      <c r="C43" s="25"/>
      <c r="D43" s="25"/>
      <c r="E43" s="25"/>
      <c r="F43" s="25"/>
      <c r="G43" s="25"/>
      <c r="H43" s="25"/>
      <c r="I43" s="25"/>
      <c r="J43" s="25"/>
      <c r="K43" s="25"/>
    </row>
    <row r="44" spans="2:11" x14ac:dyDescent="0.25">
      <c r="B44" s="11" t="s">
        <v>87</v>
      </c>
    </row>
    <row r="45" spans="2:11" x14ac:dyDescent="0.25">
      <c r="B45" s="11"/>
      <c r="C45" s="33" t="s">
        <v>62</v>
      </c>
      <c r="D45" s="33" t="s">
        <v>61</v>
      </c>
    </row>
    <row r="46" spans="2:11" s="34" customFormat="1" ht="30" x14ac:dyDescent="0.25">
      <c r="C46" s="35" t="s">
        <v>58</v>
      </c>
      <c r="D46" s="35" t="s">
        <v>59</v>
      </c>
      <c r="E46" s="36" t="s">
        <v>60</v>
      </c>
    </row>
    <row r="47" spans="2:11" x14ac:dyDescent="0.25">
      <c r="B47" s="23" t="s">
        <v>50</v>
      </c>
      <c r="C47" s="24">
        <v>4.9213180000000002E-2</v>
      </c>
      <c r="D47" s="24">
        <v>4.1867010000000003E-2</v>
      </c>
      <c r="E47" s="37">
        <f>(D47-C47)/C47</f>
        <v>-0.14927241035836333</v>
      </c>
    </row>
    <row r="48" spans="2:11" x14ac:dyDescent="0.25">
      <c r="B48" s="23" t="s">
        <v>51</v>
      </c>
      <c r="C48" s="24">
        <v>2.581E-2</v>
      </c>
      <c r="D48" s="24">
        <v>1.278E-2</v>
      </c>
      <c r="E48" s="37">
        <f>(D48-C48)/C48</f>
        <v>-0.50484308407593959</v>
      </c>
    </row>
  </sheetData>
  <mergeCells count="5">
    <mergeCell ref="B7:K17"/>
    <mergeCell ref="B20:K22"/>
    <mergeCell ref="B25:K30"/>
    <mergeCell ref="D31:K32"/>
    <mergeCell ref="B35:K42"/>
  </mergeCells>
  <hyperlinks>
    <hyperlink ref="D31" r:id="rId1" display="..\..\..\..\Guidance &amp; Memo\FERC Issuance\Order 561 Docket RM75-27 FEB 2, 1977 and 561A.pdf" xr:uid="{00000000-0004-0000-0A00-000000000000}"/>
  </hyperlinks>
  <pageMargins left="0.35" right="0.1" top="0.44" bottom="0.5" header="0.3" footer="0.3"/>
  <pageSetup scale="77" orientation="landscape" r:id="rId2"/>
  <headerFooter>
    <oddFooter>&amp;L&amp;Z&amp;F&amp;R&amp;"-,Bold"&amp;20 &amp;KFF00001.1</oddFooter>
  </headerFooter>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1 AFUDC </vt:lpstr>
      <vt:lpstr>OCT-19 Rate Change</vt:lpstr>
      <vt:lpstr>AFUDC - Checklist</vt:lpstr>
      <vt:lpstr>APR-20 Rate Change</vt:lpstr>
      <vt:lpstr>'1 AFUDC '!Print_Area</vt:lpstr>
      <vt:lpstr>'APR-20 Rate Change'!Print_Area</vt:lpstr>
      <vt:lpstr>'OCT-19 Rate Change'!Print_Area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2026-09-18T20:56:44Z</dcterms:created>
  <dcterms:modified xsi:type="dcterms:W3CDTF">2026-09-18T20:56:50Z</dcterms:modified>
</cp:coreProperties>
</file>